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ไฟล์งานแผนน้องเจส\แผนปฎิบัติการประจำปี\ปีงบประมาณ 2567\"/>
    </mc:Choice>
  </mc:AlternateContent>
  <xr:revisionPtr revIDLastSave="0" documentId="13_ncr:1_{07FAFD92-6822-4E5F-BD4E-74F30C37CCBD}" xr6:coauthVersionLast="36" xr6:coauthVersionMax="47" xr10:uidLastSave="{00000000-0000-0000-0000-000000000000}"/>
  <bookViews>
    <workbookView xWindow="0" yWindow="0" windowWidth="23040" windowHeight="8772" firstSheet="4" activeTab="7" xr2:uid="{1048A24B-0F24-46D9-901C-38D3CDFC2378}"/>
  </bookViews>
  <sheets>
    <sheet name="S.แผนยุทธศาสตร์" sheetId="1" r:id="rId1"/>
    <sheet name="A1.จัดการศึกษา" sheetId="20" r:id="rId2"/>
    <sheet name="A2.พัฒนาศักยภาพผู้เรียน" sheetId="19" r:id="rId3"/>
    <sheet name="A3.วิจัยและนวัตกรรม" sheetId="18" r:id="rId4"/>
    <sheet name="A4.ส่งเสริมและพัฒนาระบบบริหาร" sheetId="17" r:id="rId5"/>
    <sheet name="A5.บริการวิชาการแก่สังคม" sheetId="21" r:id="rId6"/>
    <sheet name="A6.ทำนุบำรุง" sheetId="14" r:id="rId7"/>
    <sheet name="AP.2566" sheetId="24" r:id="rId8"/>
    <sheet name="แผนปฏิบัติการ ปงม.2566" sheetId="23" r:id="rId9"/>
  </sheets>
  <definedNames>
    <definedName name="_xlnm.Print_Area" localSheetId="1">'A1.จัดการศึกษา'!$A$1:$L$26</definedName>
    <definedName name="_xlnm.Print_Area" localSheetId="2">'A2.พัฒนาศักยภาพผู้เรียน'!$A$1:$L$15</definedName>
    <definedName name="_xlnm.Print_Area" localSheetId="3">'A3.วิจัยและนวัตกรรม'!$A$1:$L$14</definedName>
    <definedName name="_xlnm.Print_Area" localSheetId="4">'A4.ส่งเสริมและพัฒนาระบบบริหาร'!$A$1:$L$25</definedName>
    <definedName name="_xlnm.Print_Area" localSheetId="5">'A5.บริการวิชาการแก่สังคม'!$A$1:$L$11</definedName>
    <definedName name="_xlnm.Print_Area" localSheetId="6">'A6.ทำนุบำรุง'!$A$1:$L$18</definedName>
    <definedName name="_xlnm.Print_Area" localSheetId="0">S.แผนยุทธศาสตร์!$A$1:$K$53</definedName>
    <definedName name="_xlnm.Print_Titles" localSheetId="7">AP.2566!$1:$3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23" l="1"/>
  <c r="M139" i="23"/>
  <c r="L139" i="23"/>
  <c r="K139" i="23"/>
  <c r="M124" i="23"/>
  <c r="K13" i="23"/>
  <c r="M11" i="23"/>
  <c r="M10" i="23"/>
  <c r="M9" i="23" s="1"/>
  <c r="L10" i="23"/>
  <c r="L9" i="23" s="1"/>
  <c r="L5" i="23" s="1"/>
  <c r="L103" i="23" s="1"/>
  <c r="M8" i="23"/>
  <c r="L8" i="23"/>
  <c r="K8" i="23"/>
  <c r="M7" i="23"/>
  <c r="L7" i="23"/>
  <c r="K7" i="23"/>
  <c r="M6" i="23" l="1"/>
  <c r="M5" i="23" s="1"/>
  <c r="M103" i="23" s="1"/>
  <c r="M141" i="23" s="1"/>
  <c r="K5" i="23"/>
  <c r="K103" i="23" s="1"/>
  <c r="K141" i="23" s="1"/>
  <c r="L141" i="23"/>
</calcChain>
</file>

<file path=xl/sharedStrings.xml><?xml version="1.0" encoding="utf-8"?>
<sst xmlns="http://schemas.openxmlformats.org/spreadsheetml/2006/main" count="1983" uniqueCount="779">
  <si>
    <t>เป้าประสงค์</t>
  </si>
  <si>
    <t>ตัวชี้วัด</t>
  </si>
  <si>
    <t>หน่วยนับ</t>
  </si>
  <si>
    <t>กลยุทธ์</t>
  </si>
  <si>
    <t>แผนงาน/โครงการ/กิจกรรม</t>
  </si>
  <si>
    <t>ผู้รับผิดชอบ</t>
  </si>
  <si>
    <t>หลักสูตรที่มีความร่วมมือกับสถานประกอบการเพื่อจัดการเรียนการสอนที่มีคุณภาพให้บัณฑิตมีความรู้ สมรรถนะ ทักษะ ที่พร้อมต่อการทำงานในอนาคต และสอดคล้องกับผู้เรียนยุค Digital Native</t>
  </si>
  <si>
    <t>1.พัฒนาหลักสูตรที่มีคุณภาพตอบสนองทักษะการทำงานแห่งอนาคต</t>
  </si>
  <si>
    <t>พัฒนาหลักสูตรให้ได้รับการรับรองตามเกณฑ์มาตรฐานนานาชาติ</t>
  </si>
  <si>
    <t>2.ส่งเสริมให้เกิดการพัฒนาผู้เรียนผ่านทักษะการเรียนรู้ในศตวรรษที่ 21 ให้เป็นผู้มีความคิดริเริ่มสร้างสรรค์</t>
  </si>
  <si>
    <t>การพัฒนาความรู้ สมรรถนะ ทักษะ คุณธรรม จริยธรรม ให้เป็นทรัพยากรที่มีคุณค่าของประเทศ และตอบสนองต่อทิศทางการพัฒนากำลังคนของประเทศ</t>
  </si>
  <si>
    <t>พัฒนาผู้เรียนทั้งทางร่างกาย จิตใจ และฝึกให้มีความคิดสร้างสรรค์ การใช้ ICT เสริมทักษะให้กับตัวเองได้แบบ Lifelong learner</t>
  </si>
  <si>
    <t>พัฒนาหลักสูตรให้ทันต่อการเปลี่ยนแปลงและตอบสนองความต้องการของผู้มีส่วนได้ส่วนเสีย</t>
  </si>
  <si>
    <t>1.แผนงาน/โครงการ/กิจกรรมพัฒนาหลักสูตรระดับปริญญาตรี</t>
  </si>
  <si>
    <t>2.โครงการทบทวน/รับฟังความคิดเห็นจากกลุ่มผู้มีส่วนได้ส่วนเสียที่สำคัญ</t>
  </si>
  <si>
    <t>1.โครงการพัฒนาหลักสูตร/รายวิชาร่วมกับสถานประกอบการ</t>
  </si>
  <si>
    <t>4.โครงการศึกษาดูงาน/ฝึกปฏิบัติการภาคสนาม (Field trip)</t>
  </si>
  <si>
    <t>1.โครงการพัฒนาหลักสูตรให้ได้รับการรับรองตามเกณฑ์มาตรฐานนานาชาติ</t>
  </si>
  <si>
    <t>2.โครงการเตรียมความพร้อมและรับการประเมินคุณภาพการศึกษาตามเกณฑ์มาตรฐานมหาวิทยาลัยอาเซียน</t>
  </si>
  <si>
    <t>1.โครงการพัฒนาหลักสูตรแบบบูรณาการความรู้ข้ามศาสตร์</t>
  </si>
  <si>
    <t>6.โครงการพัฒนาหลักสูตร/รายวิชากับสถาบันอุดมศึกษาในต่างประเทศ</t>
  </si>
  <si>
    <t>3.โครงการพัฒนา/ปรับปรุงหลักสูตรให้ตอบสนองความต้องการของผู้ใช้บัณฑิต</t>
  </si>
  <si>
    <t>พัฒนาหลักสูตรระยะสั้นแบบโมดูลเพื่อรองรับการเรียนรู้ทุกช่วงวัย</t>
  </si>
  <si>
    <t>พัฒนาสิ่งสนับสนุนการเรียนรู้ในห้องเรียน/นอกห้องเรียน ให้เพียงพอและมีประสิทธิภาพต่อการจัดการศึกษา</t>
  </si>
  <si>
    <t>พัฒนาและส่งเสริมกิจกรรมให้เกิดการพัฒนาร่างกาย จิตใต สุขภาวะให้กับผู้เรียน</t>
  </si>
  <si>
    <t>1.แผนงาน/โครงการ/พัฒนาบัณฑิตที่มีลักษณะพึงประสงค์และสมรรถนะที่จำเป็นในศตวรรษที่ 21</t>
  </si>
  <si>
    <t>2.แผนงาน/โครงการ/กิจกรรมบ่มเพาะผู้เรียนให้เป็นผู้มีความคิดสร้างสรรค์</t>
  </si>
  <si>
    <t>3.โครงการฝึกปฏิบัติการทัวร์จำลอง</t>
  </si>
  <si>
    <t>1.รองคณบดีฝ่ายวิชาการ
2.หัวหน้าสาขา
3.ประธานหลักสูตร</t>
  </si>
  <si>
    <t>1.หัวหน้าสาขา
2.ประธานหลักสูตร</t>
  </si>
  <si>
    <t>ประธานหลักสูตร</t>
  </si>
  <si>
    <t>มีระบบและกลไกในการให้จัดหาและสนับสนุนทุนการศึกษาที่เพียงพอต่อผู้เรียน</t>
  </si>
  <si>
    <t>แผนงาน/โครงการ/กิจกรรมให้ทุนสนับสนุนการศึกษา/การจ้างงานให้เพียงพอแก่ผู้เรียน</t>
  </si>
  <si>
    <t>แผนงาน/โครงการ/กิจกรรมพัฒนาอาคารสถานที่ สิ่งสนับสนุนการเรียนรู้ สื่อโสตทัศนูปกรณ์</t>
  </si>
  <si>
    <t>1.แผนงาน/โครงการ/กิจกรรมสนับสนุนการจัดกิจกรรมของนิสิต</t>
  </si>
  <si>
    <t>2.แผนงาน/โครงการ/กิจกรรมส่งเสริมการพัฒนาสุขภาวะของนิสิต</t>
  </si>
  <si>
    <t>3.แผนงาน/โครงการ/กิจกรรมบ่มเพาะผู้นำนิสิต</t>
  </si>
  <si>
    <t>3.การพัฒนาอาจารย์ให้มีความเป็นเลิศด้านการสอน</t>
  </si>
  <si>
    <t>แผนงาน/โครงการ/กิจกรรมส่งเสริมอาจารย์ให้ได้รับการรับรองตามกรอบมาตรฐานของสหราชอาณาจักร</t>
  </si>
  <si>
    <t>รองคณบดีฝ่ายวิชาการ</t>
  </si>
  <si>
    <t>รองคณบดีฝ่ายพัฒนาศักยภาพนิสิต</t>
  </si>
  <si>
    <t>1.รองคณบดีฝ่ายวิชาการ
2.รองคณบดีฝ่ายบริหาร</t>
  </si>
  <si>
    <t>1.รองคณบดีฝ่ายพัฒนาศักยภาพนิสิต
2.หัวหน้าสาขา
3.ประธานหลักสูตร</t>
  </si>
  <si>
    <t>1.แผนงาน/โครงการ/กิจกรรมพัฒนาหลักสูตรระยะสั้น/รายวิชาแบบโมดูลเพื่อรองรับการเรียนรู้ทุกช่วงวัย</t>
  </si>
  <si>
    <t>2.แผนงาน/โครงการ/กิจกรรมพัฒนาทักษะกำลังคนของประเทศ (reskill/upskill)</t>
  </si>
  <si>
    <t>ใช้กรอบการพัฒนาสมรรถนะของอาจารย์เพื่อให้มีความพร้อมต่อสถานการณ์และการเปลี่ยนแปลงรูปแบบ วิธีการ หรือความต้องการเรียนรู้ตามทักษะแห่งอนาคต</t>
  </si>
  <si>
    <t>S4-04 จำนวนผลงานวิจัยที่ยื่นขอรับการจดทะเบียนทรัพย์สินทางปัญญา 
(สิทธิบัตร/อนุสิทธิบัตร)</t>
  </si>
  <si>
    <t xml:space="preserve">4.ผลงานวิจัยและนวัตกรรมที่ตอบสนองต่อประเด็นเพื่อการพัฒนาที่สำคัญที่มีคุณภาพและเป็นที่ยอมรับทั้งในระดับชาติและระดับสากล </t>
  </si>
  <si>
    <t>5.ผลงานวิจัยและนวัตกรรมตอบสนองประเด็นสำคัญของโลก ยุทธศาสตร์การพัฒนาประเทศ SDG และ BCG</t>
  </si>
  <si>
    <t>สนับสนุนการวิจัยที่ตอบสนองต่อประเด็นสำคัญของโลก ยุทธศาสตร์การพัฒนาประเทศ SDG และ BCG</t>
  </si>
  <si>
    <t>1.แผนงาน/โครงการ/กิจกรรมพัฒนาศักยภาพนักวิจัย
2.การให้ทุนอุดหนุนการวิจัยจากงบประมาณเงินรายได้คณะ</t>
  </si>
  <si>
    <t>1.แผนงาน/โครงการ/กิจกรรมพัฒนาศักยภาพนักวิจัย (การพัฒนาหัวข้อวิจัยและข้อเสนอโครงการ/จริยธรรมและจรรยาบรรณวิจัย/การจัดทำผลงานตีพิมพ์เผยแพร่)</t>
  </si>
  <si>
    <t>สนับสนุนระบบนิเวศการวิจัยให้กับนักวิจัยอย่างมีประสิทธิภาพและเพียงพอ</t>
  </si>
  <si>
    <t>สนับสนุนการนำผลงานวิจัยและนวัตกรรมไปใช้ประโยชน์ และพัฒนาเป็นทรัพย์สินทางปัญญา</t>
  </si>
  <si>
    <t>แผนงาน/โครงการ/กิจกรรมพัฒนานวัตกรรมสู่ทรัพย์สินทางปัญญา</t>
  </si>
  <si>
    <t>3.การให้ทุนสนับสนุนระบบนิเวศการทำวิจัยของนักวิจัย (การให้ทุนวิจัย/ทุนตรวจภาษา/ทุนสนับสนุนค่าตีพิมพ์/เงินรางวัลตีพิมพ์และทรัพย์สินทางปัญญา)</t>
  </si>
  <si>
    <t xml:space="preserve">2.แผนงาน/โครงการ/กิจกรรมพัฒนานักวิจัยแลกเปลี่ยนและนักวิจัยข้ามสถาบัน (visiting researcher) </t>
  </si>
  <si>
    <t>แผนงาน/โครงการ/กิจกรรมบ่มเพาะทักษะผู้เรียนให้เป็นผู้คิดริเริ่มสร้างสรรค์</t>
  </si>
  <si>
    <t>พัฒนาศักยภาพของนิสิตให้เกิดกระบวนการคิดริเริ่มสร้างสรรค์ผ่านกิจกรรมการเรียนรู้และสนับสนุนส่งเสริมให้ประกวด/นำเสนอผลงาน/แข่งขันทางวิชาชีพทุกระดับ</t>
  </si>
  <si>
    <t>ทบทวนทักษะสมรรถนะที่จำเป็นในการทำงาน (reskill/upskill/brushed-up) ให้กับศิษย์เก่า</t>
  </si>
  <si>
    <t>ระบบและกลไกการกำกับติดตามการบริหารมหาวิทยาลัยให้มีประสิทธิผลและประสิทธิภาพโดยใช้หลักธรรมาภิบาล</t>
  </si>
  <si>
    <t>การบริหารส่วนงานให้มีประสิทธิผลและประสิทธิภาพโดยใช้หลักธรรมาภิบาล</t>
  </si>
  <si>
    <t>1.แผนงาน/โครงการ/กิจกรรมทบทวนแผนยุทธศาสตร์และแผนปฏิบัติการประจำปี
2.แผนงาน/โครงการ/กิจกรรมจัดสรรงบประมาณรายจ่ายจากเงินอุดหนุนรัฐ/เงินรายได้มหาวิทยาลัยที่เพียงพอต่อการดำเนินงานตามพันธกิจและภารกิจ
3.แผนงาน/โครงการ/กิจกรรมเพื่อลดความสูญเปล่าในการปฏิบัติงานและการใช้ทรัพยากรร่วมกัน
4.พัฒนาระบบการสื่อสารและผลักดันให้ฃดำเนินการตามหลักธรรมาภิบาล</t>
  </si>
  <si>
    <t>1.รองคณบดีฝ่ายบริหาร
2.ผู้อำนวยการสำนักงานคณบดี</t>
  </si>
  <si>
    <t>กำหนดเป้าหมายและแผนการดำเนินงานคุณภาพการศึกษาที่เป็นเลิศ</t>
  </si>
  <si>
    <t>1.แผนงาน/โครงการ/กิจกรรมพัฒนากลยุทธ์ของส่วนงาน
2.แผนงาน/โครงการ/กิจกรรมเพื่อพัฒนาคุณภาพการศึกษาสู่ความเป็นเลิศตามเกณฑ์คุณภาพการศึกษาเพื่อการดำเนินงานที่เป็นเลิศ</t>
  </si>
  <si>
    <t>ระดับคะแนน</t>
  </si>
  <si>
    <t>เข้าร่วมการประเมิน Screening EdPEX 200</t>
  </si>
  <si>
    <t>เข้าร่วมรับการประเมิน EdPEX 200</t>
  </si>
  <si>
    <t>ผ่านการประเมินได้ระดับคะแนนEdPEX 200</t>
  </si>
  <si>
    <t>พัฒนาระบบและกลไกเข้าสู่การพัฒนาคุณภาพ EdPEX 300</t>
  </si>
  <si>
    <t>มีระบบและกลไก</t>
  </si>
  <si>
    <t>1.ประกาศนโยบายและจัดทำแผนปฏิบัติการป้องกันและปราบปรามการทุจริตของส่วนงาน
2.แผนงาน/โครงการ/กิจกรรมบริหารและจัดการความเสี่ยง
3.กำกับดูแลการดำเนินงานตามพันธกิจและภารกิจด้านการเงิน บัญชี และพัสดุ ให้เกิดการโปร่งใส และรายงานให้กับที่ประชุมคณะกรรมการประจำส่วนงาน เพื่อพิจารณาเป็นประจำ</t>
  </si>
  <si>
    <t>1.คณบดี
2.รองคณบดีฝ่ายบริหาร
3.รองคณบดีฝ่ายวิชาการ
4.EdPEx Team</t>
  </si>
  <si>
    <t>บุคลากรมีศักยภาพและสมรรถนะตอบสนองการดำเนินงานเพื่อบรรลุวิสัยทัศน์ของส่วนงานและมหาวิทยาลัย</t>
  </si>
  <si>
    <t>1.แผนงาน/โครงการ/กิจกรรม LEAN Management
2.แผนงาน/โครงการ/กิจกรรมที่มีการดำเนินการสอดคล้องกับ Green University
3. แผนงาน/โครงการ/กิจกรรมที่มีการดำเนินการสอดคล้องกับประเด็นการพัฒนาที่ยั่งยืน (SDG)</t>
  </si>
  <si>
    <t>แผนงาน/โครงการ/กิจกรรมพัฒนาบุคลากรสายวิชาการให้มีตำแหน่งทางวิชาการที่สูงขึ้น และส่งเสริมการผลิตหนังสือ/ตำรา</t>
  </si>
  <si>
    <t xml:space="preserve">แผนงาน/โครงการ/กิจกรรมพัฒนาบุคลากรสายวิชาการด้านการวิจัย และพัฒนานวัตกรรม
</t>
  </si>
  <si>
    <t xml:space="preserve">แผนงาน/โครงการ/กิจกรรมพัฒนาบุคลากรสายวิชาการด้านเทคนิคการสอน พัฒนาสื่อ การวัดประเมินผล การจัดการชั้นเรียน
</t>
  </si>
  <si>
    <t>มีระบบและกลไกในการพัฒนาบุคลากรตาม core competency และสนับสนุนระบบนิเวศการพัฒนาบุคลากรให้มีความก้าวหน้าตามสายวิชาชีพ</t>
  </si>
  <si>
    <t xml:space="preserve">1.แผนงาน/โครงการ/กิจกรรมจัดการความรู้ 
2. แผนงาน/โครงการ/กิจกรรมการจัดทำคู่มือปฏิบัติงาน เพื่อสร้างผังกระบวนการมาตรฐาน (SOP) </t>
  </si>
  <si>
    <t>1.แผนงาน/โครงการ/กิจกรรมจัดสรรงบประมาณรายจ่ายจากเงินอุดหนุนรัฐ/เงินรายได้มหาวิทยาลัยที่เพียงพอต่อการดำเนินงานตามพันธกิจและภารกิจ
2.แผนงาน/โครงการ/กิจกรรมเพื่อลดความสูญเปล่าในการปฏิบัติงานและการใช้ทรัพยากรร่วมกัน</t>
  </si>
  <si>
    <t>มีระบบการจัดการความรู้ และการปฏิบัติงานที่ดีเพื่อใช้ประโยชน์ในการปฏิบัติงานให้บรรลุวิสัยทัศน์ของส่วนงาน</t>
  </si>
  <si>
    <t>รองคณบดีฝ่ายบริหาร</t>
  </si>
  <si>
    <t>1.รองคณบดีฝ่ายวิชาการ
2.หัวหน้าสาขา</t>
  </si>
  <si>
    <t xml:space="preserve">1.แผนงาน/โครงการ/กิจกรรมพัฒนาบุคลากรสายปฏิบัติการตามสายวิชาชีพ (ให้ทุนสนับสนุนการอบรม/in-house training)
2.แผนงาน/โครงการ/กิจกรรมพัฒนาบุคลากรสายปฏิบัติการด้านการวิจัยสถาบัน
3. แผนงาน/โครงการ/กิจกรรมพัฒนาบุคลากรสายปฏิบัติการให้จัดทำผังกระบวนงาน คู่มือปฏิบัติงาน และข้อปฏิบัติที่เป็นมาตรฐาน 
</t>
  </si>
  <si>
    <t xml:space="preserve">แผนงาน/โครงการ/กิจกรรมพัฒนาบุคลากรสายปฏิบัติการให้มีตำแหน่งที่สูงขึ้น </t>
  </si>
  <si>
    <t>บริการวิชาการเพื่อสังคมที่สอดคล้องกับประเด็นสำคัญของโลก ยุทธศาสตร์ประเทศ เพื่อให้สังคมและชุมชนมีการพัฒนาที่ดีขึ้น</t>
  </si>
  <si>
    <t>ส่งเสริมกิจกรรมทางวัฒนธรรมร่วมกับชุมชนและสังคม</t>
  </si>
  <si>
    <t>โครงการ</t>
  </si>
  <si>
    <t>1.แผนงาน/โครงการ/กิจกรรมบูรณาการความร่วมมือเพื่อสืบสานรักษาศิลปวัฒนธรรม พระพุทธศาสนา และธำรงความเป็นไทย</t>
  </si>
  <si>
    <t>2.แผนงาน/โครงการ/กิจกรรมส่งเสริมการพัฒนาแหล่งท่องเที่ยว สถานที่สำคัญในชุมชนและสังคม</t>
  </si>
  <si>
    <t>ส่งเสริมให้เกิดกิจกรรมทางวัฒนธรรมร่วมกับชุมชนเพื่อสร้างองค์ความรู้และเครือข่ายความร่วมมือระหว่างชุมชนและสังคมกับมหาวิทยาลัย</t>
  </si>
  <si>
    <t>จัดโครงการบริการวิชาการแก่สังคมโดยบูรณาการกับการเรียนการสอน การวิจัย และนำองค์ความรู้ที่เกิดการแลกเปลี่ยนเรียนรู้จากการให้บริการวิชาการกลับมาใช้ประโยชน์ในชั้นเรียนหรือการวิจัย</t>
  </si>
  <si>
    <t>1.แผนงาน/โครงการ/กิจกรรมบริการทางวิชาการแก่ชุมชน (งบประมาณเงินรายได้ส่วนงาน)
2.แผนงาน/โครงการ/กิจกรรมส่งเสริมการวิจัยเชิงพื้นที่
3.แผนงาน/โครงการ/กิจกรรมเพื่อดำเนินการตามโครงการ อพ.สธ. มศว</t>
  </si>
  <si>
    <t>ผู้ช่วยคณบดีฝ่ายบริการวิชาการ</t>
  </si>
  <si>
    <t>ผู้ช่วยคณบดีฝ่ายบริการวิชาการ
รองคณบดีฝ่ายวิชาการ
หัวหน้าสาขา</t>
  </si>
  <si>
    <t xml:space="preserve">1.รองคณบดีฝ่ายบริหาร
2.ผู้ช่วยคณบดีฝ่ายบริการวิชาการ
</t>
  </si>
  <si>
    <t>1.รองคณบดีฝ่ายบริหาร
2.ผู้ช่วยคณบดีฝ่ายบริการวิชาการ
3.หัวหน้าสาขาท่องเที่ยว</t>
  </si>
  <si>
    <t>1.แผนงาน/โครงการ/กิจกรรมเสริมสร้างทักษะสมรรถนะในการทำงาน (Brushed up) ให้กับศิษย์เก่า
2.แผนงาน/โครงการ/กิจกรรมเครือข่ายศิษย์เก่า</t>
  </si>
  <si>
    <t>ระดับคะแนน (คะแนนเต็ม 5)</t>
  </si>
  <si>
    <t>ร้อยละ</t>
  </si>
  <si>
    <t>หลักสูตร</t>
  </si>
  <si>
    <t xml:space="preserve">1-1-01 ร้อยละนิสิตปริญญาตรีที่ได้รับเป็นไปตามแผนการรับ </t>
  </si>
  <si>
    <t>1-1-02 ร้อยละนิสิตบัณฑิตศึกษาที่ได้เป็นไปตามแผนการรับ</t>
  </si>
  <si>
    <t>1-1-03 ร้อยละของบัณฑิตที่ได้งานทำ/ประกอบอาชีพภายใน 1 ปี</t>
  </si>
  <si>
    <t>1-1-04 ระดับความพึงพอใจของผู้ใช้บัณฑิต</t>
  </si>
  <si>
    <t>1-1-05 จำนวนหลักสูตรทีมีการพัฒนาการเรียนรู้ข้ามศาสตร์</t>
  </si>
  <si>
    <t>1-1-06 จำนวนหลักสูตรที่มีการเรียนรู้ในต่างประเทศ</t>
  </si>
  <si>
    <t>1-1-07 จำนวนหลักสูตรที่มีการดำเนินการร่วมกับสถานประกอบการ</t>
  </si>
  <si>
    <t>1-1-08 จำนวนหลักสูตรระดับปริญญาตรีที่มีนิสิตเข้าร่วมสหกิจศึกษา</t>
  </si>
  <si>
    <t>1-1-09 จำนวนหลักสูตรที่ได้รับการรับรองตามเกณฑ์มาตรฐานระดับนานาชาติ</t>
  </si>
  <si>
    <t>1-2-01จำนวนหลักสูตรที่ทุกรายวิชามีการจัดการศึกษาแบบ Active learning</t>
  </si>
  <si>
    <t>1-2-02 จำนวนหลักสูตรที่มีการจัดการศึกษาบูรณาการกับการทำงาน</t>
  </si>
  <si>
    <t>1-2-03 จำนวนหลักสูตรระยะสั้นแบบโมดูล เพื่อรองรับการเรียนรู้ทุกช่วงวัย</t>
  </si>
  <si>
    <t>1-2-04 จำนวนหลักสูตรที่มีการเสริมสร้างทักษะทางปัญญาให้กับผู้เรียน</t>
  </si>
  <si>
    <t>1-2-06 คะแนนความพึงพอใจต่อบรรยากาศการเรียนรู้และสิ่งสนับสนุนการเรียนรู้ของผู้เรียน</t>
  </si>
  <si>
    <t>1-2-07 คะแนนความพึงพอใจต่อกิจกรรมเสริมสร้างสุขภาวะของผู้เรียน</t>
  </si>
  <si>
    <t>1-2-08 จำนวนรางวัลหรือประกาศเกียรติคุณที่นิสิตได้รับจากการประกวด/นำเสนอผลงาน/แข่งทันทางวิชาชีพในระดับชาติ/นานาชาติ</t>
  </si>
  <si>
    <t>1-2-09 จำนวนของศิษย์เก่าที่ได้รับรางวัล/ระดับชาติและนานาชาติ/การประกาศเชิดชูเกียรติ</t>
  </si>
  <si>
    <t>1-3-01 จำนวนอาจารย์ที่ได้รับการรับรองตามกรอบมาตรฐานของสหราชอาณาจักร</t>
  </si>
  <si>
    <t>1-4-01 จำนวนผลงานตีพิมพ์งานวิจัยในวารสารวิชาการระดับนานาชาติที่อยู่บนฐานข้อมูล SCOPUS</t>
  </si>
  <si>
    <t>1-4-02 ร้อยละของจำนวนผลงานตีพิมพ์งานวิจัยในวารสารวิชาการระดับนานาชาติที่อยู่บนฐานข้อมูล SCOPUS ที่ตีพิมพ์ร่วมกับนักวิจัยข้ามสถาบันต่อผลงานตีพิมพ์ทั้งหมด</t>
  </si>
  <si>
    <t>1-4-03 ร้อยละจำนวนผลงานตีพิมพ์งานวิจัยในวารสารวิชาการระดับนานาชาติที่อยู่บนฐานข้อมูล SCOPUS ที่อยู่ใน Q1 และ Q2 ต่อจำนวนผลงานตีพิมพ์ในวารสารวิชาการระดับนานาชาติที่อยู่บนฐานข้อมูล SCOPUS</t>
  </si>
  <si>
    <t>1-5-01 ร้อยละของจำนวนโครงการที่ตอบสนองต่อประเด็นสำคัญของโลก ยุทธศาสตร์การพัฒนาประเทศ SDG และ BCG</t>
  </si>
  <si>
    <t>2-1-01 ระบบและกลไกการกำกับติดตามการบริหารส่วนงานให้มีประสิทธิผลและประสิทธิภาพโดยใช้หลักธรรมาภิบาล</t>
  </si>
  <si>
    <t>2-1-02 ระดับคะแนนการประเมินผลการปฏิบัติงานของคณะกรรมการประจำคณะ และผู้บริหารส่วนงาน</t>
  </si>
  <si>
    <t>2-1-03 ระดับคะแนนเฉลี่ยความพึงพอใจของบุคลากรทุกระดับต่อการประเมินคุณธรรมและความโปร่งใสในการดำเนินการของส่วนงาน</t>
  </si>
  <si>
    <t>2-1-04 ผลการประเมินการพัฒนาคุณภาพการดำเนินงานของส่วนงาน</t>
  </si>
  <si>
    <t>2-2-01 ร้อยละของจำนวนบุคลากรสายวิชาการที่ได้รับการพัฒนาด้านการจัดการเรียนการสอน</t>
  </si>
  <si>
    <t>2-2-01 ร้อยละของจำนวนบุคลากรสายวิชาการที่ได้รับการพัฒนาด้านการจัดการวิจัย</t>
  </si>
  <si>
    <t>2-2-03 ร้อยละของบุคลากรสายวิชาการที่มีตำแหน่งทางวิชาการ</t>
  </si>
  <si>
    <t>2-2-04 ร้อยละของบุคลากรสายปฏิบัติการที่ได้รับการพัฒนาทางวิชาชีพ</t>
  </si>
  <si>
    <t>2-2-05 ร้อยละของบุคลากรสายปฏิบัติการที่มีตำแหน่งวิชาชีพที่สูงขึ้น</t>
  </si>
  <si>
    <t>2-2-06 จำนวนองค์ความรู้ที่เกิดการเผยแพร่แลกเปลี่ยนเรียนรู้และจัดทำเป็นคลังความรู้</t>
  </si>
  <si>
    <t>2-2-07 ระดับความพึงพอใจต่อสภาพแวดล้อมและสิ่งแวดล้อมในการปฏิบัติงาน</t>
  </si>
  <si>
    <t xml:space="preserve">2-2-08 การดำเนินการเพื่อให้มหาวิทยาลัยมีลำดับ Green University Ranking </t>
  </si>
  <si>
    <t xml:space="preserve">3-1-01 จำนวนโครงการบริการวิชาการเพื่อสังคมที่สอดคล้องกับยุทธศาสตร์ชาติและ/หรือเป้าหมายการพัฒนาที่ยั่งยืน (SDGs) ตามหลัก University Social Engagement </t>
  </si>
  <si>
    <t xml:space="preserve">3-1-02 จำนวนโครงการบริหารวิชาการที่มีการบูรณาการร่วมกับการจัดการเรียนการสอน การวิจัย </t>
  </si>
  <si>
    <t>3-1-03 จำนวนโครงการบริการวิชาการที่มีการบูรณาการข้ามศาสตร์และข้ามหน่วยงาน</t>
  </si>
  <si>
    <t>3-2-01 จำนวนโครงการศิลปวัฒนธรรมที่บูรณาการร่วมกับพันธกิจของส่วนงาน</t>
  </si>
  <si>
    <t>เรื่อง</t>
  </si>
  <si>
    <t>ผลงาน</t>
  </si>
  <si>
    <t>ระบบ</t>
  </si>
  <si>
    <t>คน</t>
  </si>
  <si>
    <t>รางวัล</t>
  </si>
  <si>
    <t>ปีงบประมาณ พ.ศ.</t>
  </si>
  <si>
    <t>1-2-05 ร้อยละของจำนวนทุนการศึกษาต่อจำนวนผู้ขอทุนการศึกษาทุกประเภท</t>
  </si>
  <si>
    <t>-</t>
  </si>
  <si>
    <t>ดำเนินการตามระบบละกลไกครบถ้วน</t>
  </si>
  <si>
    <t>มากกว่า 4.51</t>
  </si>
  <si>
    <t>มากกว่าร้อยละ 50</t>
  </si>
  <si>
    <t>มากกว่า 50</t>
  </si>
  <si>
    <t>ลำดับ</t>
  </si>
  <si>
    <t>มีการดำเนินการและรายงานผลเพื่อให้มหาวิทยาลัยมีลำดับที่สูงขึ้น</t>
  </si>
  <si>
    <t>ยุทธศาสตร์ 1. ผลิตบัณฑิต งานวิจัยและนวัตกรรมชั้นนำในระดับสากล</t>
  </si>
  <si>
    <t>ยุทธศาสตร์ที่ 2. เป็นองค์กรการเรียนรู้ที่มีสมรรถนะสูง</t>
  </si>
  <si>
    <t>ยุทธศาสตร์ที่ 3. บูรณาการองค์ความรู้สร้างเครือข่ายการบริการวิชาการเพื่อความยั่งยืนสังคมและชุมชน</t>
  </si>
  <si>
    <t>1.โครงการศึกษาดูงานและปฏิบัติการภาคสนามเพื่อเสริมสร้างคุณลักษณะบัณฑิตที่พึงประสงค์ด้านการท่องเที่ยวแบบบูรณาการ
2.โครงการศึกษาดูงานและปฎิบัติการภาคสนามเพื่อพัฒนาทักษะภาษาต่างประเทศเพื่องานอาชีพ
3.โครงการเรียนรู้ประวัติศาสตร์และความเป็นมาของชาติไทยยุครัตนโกสินทร์
4.โครงการพัฒนาศักยภาพนิสิตและการเสริมสร้างทักษะการเรียนรู้ในศตวรรษที่ 21
5.โครงการฝึกปฏิบัติการทัวร์จำลอง*
6.โครงการพัฒนาทักษะกำลังคนของประเทศ (Reskill/Upskill/Newskill) เพื่อการมีงานทำและเตรียมความพร้อมรองรับการทำงานในอนาคต หลักสูตรประกาศนียบัตร (Non-Degree) หลักสูตรประกาศนียบัตรการพัฒนาศักยภาพมัคคุเทศก์เพื่อรองรับนักท่องเที่ยวยุค New Normal**
7.โครงการบริการวิชาการแก่ชุมชนและสังคม** (แบบหารายได้)</t>
  </si>
  <si>
    <t>2.โครงการฝึกปฏิบัติการทัวร์จำลอง</t>
  </si>
  <si>
    <t xml:space="preserve">1.โครงการบริการวิชาการแก่สังคม (งบประมาณส่วนงาน)
2.โครงการพัฒนาทักษะกำลังคนของประเทศ (Reskill/Upskill/Newskill) เพื่อการมีงานทำและเตรียมความพร้อมรองรับการทำงานในอนาคต หลักสูตรประกาศนียบัตร (Non-Degree) หลักสูตรประกาศนียบัตรการพัฒนาศักยภาพมัคคุเทศก์เพื่อรองรับนักท่องเที่ยวยุค New Normal**
3.โครงการบริการวิชาการแก่ชุมชนและสังคม(แบบหารายได้)** </t>
  </si>
  <si>
    <t xml:space="preserve">1.โครงการอนุรักษ์สืบสานและสร้างสรรค์วัฒนธรรมและศิลปะ : กิจกรรมทำนุบำรุงศิลปวัฒนธรรม และพระพุทธศาสนา
</t>
  </si>
  <si>
    <t>1.โครงการพัฒนาการดำเนินงานประกันคุณภาพการศึกษา และรับการประเมินคุณภาพการศึกษาภายใน ประจำปีการศึกษา 2565
2.โครงการพัฒนาหลักสูตรให้ได้รับรองตามเกณฑ์มาตรฐานระดับนานาชาติ
3.โครงการทบทวนแผนกลยุทธ์ และจัดทำแผนปฏิบัติการประจำปี มุ่งสู่องค์กรการเรียนรู้ที่มีสมรรถนะสูง
4.โครงการรณรงค์และส่งเสริมคุณธรรมและความโปร่งใสในด้านการดำเนินชีวิตหรือการปฏิบัติงานของบุคลากรและนิสิต 
5.โครงการสัมมนารับฟังความคิดเห็นและความคาดหวังจากผู้มีส่วนได้ส่วนเสียทุกกลุ่มเพื่อการพัฒนาองค์กร 
6.โครงการวันสถาปนาคณะวัฒนธรรมสิ่งแวดล้อมและการท่องเที่ยวเชิงนิเวศ
7.โครงการอนุรักษ์สืบสานและสร้างสรรค์วัฒนธรรมและศิลปะ : กิจกรรมอนุรักษ์สืบสานวัฒนธรรมการแต่งกายด้วยผ้าไทย
8.กิจกรรมการพัฒนาคุณภาพงานเพื่อจัดทำคู่มือปฏิบัติงานและมาตรฐานกระบวนการงาน*
9.กิจกรรมการจัดการความรู้*</t>
  </si>
  <si>
    <t>1.โครงการปรับปรุงและวิพากษ์หลักสูตรศิลปศาสตรมหาบัณฑิต สาขาวิชาการจัดการการท่องเที่ยวแบบบูรณาการ
2.โครงการปรับปรุงและวิพากษ์หลักสูตรวิทยาศาสตรบัณฑิต สาขาวิชาเทคโนโลยีสิ่งแวดล้อมและทรัพยากร
3.โครงการพัฒนาหลักสูตรให้ได้รับรองตามเกณฑ์มาตรฐานระดับนานาชาติ
4.โครงการพัฒนาการดำเนินงานประกันคุณภาพการศึกษา และรับการประเมินคุณภาพการศึกษาภายใน ประจำปีการศึกษา 25655.
5.โครงการสัมมนารับฟังความคิดเห็นและความคาดหวังจากผู้มีส่วนได้ส่วนเสียทุกกลุ่มเพื่อการพัฒนาองค์กร</t>
  </si>
  <si>
    <t>1.โครงการพัฒนาศักยภาพสมรรถนะ ด้านวิชาการและวิจัย
2.โครงการส่งเสริมการพัฒนาหนังสือ และตำราของคณาจารย์
3.โครงการพัฒนาสมรรถนะวิชาชีพอาจารย์ตามกรอบมาตรฐานของสหราชอาณาจักร 
4.กิจกรรมการให้ทุนอุดหนุนโครงการวิจัยและงานสร้างสรรค์
5.กิจกรรมการให้ทุนอุดหนุนโครงการวิจัยสถาบัน
6.กิจกรรมการให้ทุนสนับสนุนการตีพิมพ์เผยแพร่ผลงานวิจัย
7.กิจกรรมการให้ทุนพัฒนาบุคลากร
8.กิจกรรมสนับสนุนการอบรม ประชุม สัมมนา (เบิกจ่ายจากงบดำเนินการ)
9.กิจกรรมพัฒนาเข้าสู่ตำแหน่งที่สูงขึ้นของบุคลากรสายปฏิบัติการ</t>
  </si>
  <si>
    <t>1.กิจกรรมการให้ทุนอุดหนุนโครงการวิจัยสถาบัน
2.กิจกรรมการให้ทุนพัฒนาบุคลากร
3.กิจกรรมสนับสนุนการอบรม ประชุม สัมมนา (เบิกจ่ายจากงบดำเนินการ)
4.กิจกรรมพัฒนาเข้าสู่ตำแหน่งที่สูงขึ้นของบุุคลากรสายปฏิบัติการ*
5.กิจกรรมการพัฒนาคุณภาพงานเพื่อจัดทำคู่มือปฏิบัติงานและมาตรฐานกระบวนการงาน*
6.กิจกรรมการจัดการความรู้*
7.กิจกรรม 5ส และประหยัดพลังงาน*
8.ค่าใช้จ่ายในการเจรจาความร่วมมือ ณ ต่างประเทศ</t>
  </si>
  <si>
    <t xml:space="preserve">1.โครงการศึกษาดูงานและปฏิบัติการภาคสนามเพื่อเสริมสร้างคุณลักษณะบัณฑิตที่พึงประสงค์ด้านการท่องเที่ยวแบบบูรณาการ
2.โครงการศึกษาดูงานและปฎิบัติการภาคสนามเพื่อพัฒนาทักษะภาษาต่างประเทศเพื่องานอาชีพ
3.โครงการเรียนรู้ประวัติศาสตร์และความเป็นมาของชาติไทยยุครัตนโกสินทร์
</t>
  </si>
  <si>
    <t>1.โครงการพัฒนาศักยภาพสมรรถนะ ด้านวิชาการและวิจัย
2.กิจกรรมการให้ทุนอุดหนุนโครงการวิจัยและงานสร้างสรรค์
3.กิจกรรมการให้ทุนอุดหนุนโครงการวิจัยสถาบัน
4.กิจกรรมการให้ทุนสนับสนุนการตีพิมพ์เผยแพร่ผลงานวิจัย
5.กิจกรรมการให้ทุนพัฒนาบุคลากร</t>
  </si>
  <si>
    <t>1.กิจกรรมการให้ทุนพัฒนาบุคลากร
2.กิจกรรมสนับสนุนการอบรม ประชุม สัมมนา (เบิกจ่ายจากงบดำเนินการ)
3.กิจกรรมการจัดการความรู้*</t>
  </si>
  <si>
    <t>โครงการ อพ.สธ. มศว</t>
  </si>
  <si>
    <t>1.โครงการพัฒนาศักยภาพสมรรถนะ ด้านวิชาการและวิจัย
2.กิจกรรมการให้ทุนอุดหนุนโครงการวิจัยและงานสร้างสรรค์
3.กิจกรรมการให้ทุนอุดหนุนโครงการวิจัยสถาบัน
4.กิจกรรมการให้ทุนสนับสนุนการตีพิมพ์เผยแพร่ผลงานวิจัย
5.กิจกรรมการให้ทุนพัฒนาบุคลากร
6.โครงการสัมมนารับฟังความคิดเห็นและความคาดหวังจากผู้มีส่วนได้ส่วนเสียทุกกลุ่มเพื่อการพัฒนาองค์กร 6.กิจกรรมสนับสนุนการอบรม ประชุม สัมมนา (เบิกจ่ายจากงบดำเนินการ)
7.ค่าใช้จ่ายในการเจรจาความร่วมมือ ณ ต่างประเทศ
8.กิจกรรมการจัดการความรู้*</t>
  </si>
  <si>
    <t>1.โครงการบริการวิชาการแก่สังคม (งบประมาณส่วนงาน)
2.โครงการ อพ.สธ. มศว</t>
  </si>
  <si>
    <t>1.แผนงาน/โครงการ/พัฒนาบัณฑิตที่มีลักษณะพึงประสงค์และสมรรถนะที่จำเป็นในศตวรรษที่ 21
2.แผนงาน/โครงการ/กิจกรรมบ่มเพาะผู้เรียนให้เป็นผู้มีความคิดสร้างสรรค์
3.โครงการฝึกปฏิบัติการทัวร์จำลอง</t>
  </si>
  <si>
    <t>1.แผนงาน/โครงการ/กิจกรรมสนับสนุนการจัดกิจกรรมของนิสิต
2.แผนงาน/โครงการ/กิจกรรมส่งเสริมการพัฒนาสุขภาวะของนิสิต
3.แผนงาน/โครงการ/กิจกรรมบ่มเพาะผู้นำนิสิต</t>
  </si>
  <si>
    <t>1.โครงการอนุรักษ์สืบสานและสร้างสรรค์วัฒนธรรมและศิลปะ : กิจกรรมทำนุบำรุงศิลปวัฒนธรรม และพระพุทธศาสนา
2.โครงการวันไหว้ครู ระลึกพระคุณครู
3.โครงการอนุรักษ์สืบสานและสร้างสรรค์วัฒนธรรมและศิลปะ : เข้าร่วมกิจกรรมสืบสานประเพณีสงกรานต์
4.โครงการวันสถาปนาคณะวัฒนธรรมสิ่งแวดล้อมและการท่องเที่ยวเชิงนิเวศ</t>
  </si>
  <si>
    <t xml:space="preserve">1.โครงการอนุรักษ์สืบสานและสร้างสรรค์วัฒนธรรมและศิลปะ : กิจกรรมทำนุบำรุงศิลปวัฒนธรรม และพระพุทธศาสนา
2.โครงการวันไหว้ครู ระลึกพระคุณครู
3.โครงการอนุรักษ์สืบสานและสร้างสรรค์วัฒนธรรมและศิลปะ : เข้าร่วมกิจกรรมสืบสานประเพณีสงกรานต์
4.โครงการวันสถาปนาคณะวัฒนธรรมสิ่งแวดล้อมและการท่องเที่ยวเชิงนิเวศ
5.โครงการอนุรักษ์สืบสานและสร้างสรรค์วัฒนธรรมและศิลปะ : กิจกรรมอนุรักษ์สืบสานวัฒนธรรมการแต่งกายด้วยผ้าไทย
6. โครงการจัดทำแผนงานสร้างเครือข่ายกิจกรรมทางวัฒนธรรมระหว่างหน่วยงานภายในมหาวิทยาลัย
7.ค่าใช้จ่ายเกี่ยวกับโครงการกิจกรรมนิสิต (โครงการเข้าร่วมงานสำคัญเพื่อสืบสานวัฒนธรรมและประเพณีไทย) </t>
  </si>
  <si>
    <t>1.โครงการเข้าร่วม SWU Open House และเผยแพร่ผลงานคณะวัฒนธรรมสิ่งแวดล้อมและการท่องเที่ยวเชิงนิเวศ
2.โครงการเตรียมความพร้อมทางวิชาการและการปรับตัวของนิสิตสำหรับการเรียนรู้ ในศตวรรษที่ 21	
3.โครงการปฐมนิเทศ คณะวัฒนธรรมสิ่งแวดล้อมและการท่องเที่ยวเชิงนิเวศ 
4.โครงการพัฒนาและเสริมสร้างประสบการณ์วิชาชีพแก่นิสิต
5.โครงการการพัฒนาสมรรถนะทักษะการสื่อสารภาษาต่างประเทศเพื่อความเป็นสากล
6.โครงการเสริมสร้างคุณลักษณะบัณฑิตที่พึงประสงค์ 
7.โครงการเตรียมความพร้อมและเข้าร่วมพิธีพระราชทานปริญญาบัตร 
8.ค่าใช้จ่ายอุดหนุนกิจกรรมนิสิต
9.โครงการฝึกปฏิบัติการทัวร์จำลอง*</t>
  </si>
  <si>
    <t xml:space="preserve">1.โครงการศึกษาดูงานและปฏิบัติการภาคสนามเพื่อเสริมสร้างคุณลักษณะบัณฑิตที่พึงประสงค์ด้านสิ่งแวดล้อมและการจัดการทรัพยากร
2.โครงการศึกษาดูงานและปฏิบัติการภาคสนามเพื่อเสริมสร้างคุณลักษณะบัณฑิตที่พึงประสงค์ด้านการท่องเที่ยวแบบบูรณาการ
3.โครงการศึกษาดูงานและปฎิบัติการภาคสนามเพื่อพัฒนาทักษะภาษาต่างประเทศเพื่องานอาชีพ
4.โครงการศึกษาดูงานและฝึกปฏิบัติการด้านการจัดการท่องเที่ยวแบบบูรณาการ ระดับบัณฑิตศึกษา
5.โครงการพัฒนาและเสริมสร้างประสบการณ์วิชาชีพแก่นิสิต
6.โครงการเตรียมความพร้อมและนำเสนอการฝึกประสบการณ์วิชาชีพและสหกิจศึกษา </t>
  </si>
  <si>
    <t>1.แผนงาน/โครงการ/กิจกรรมพัฒนาการสอนด้วยเทคนิคการสอนแบบ Active Learning
2.แผนงาน/โครงการ/กิจกรรมเสริมสร้างผู้เรียนให้ทักษะการสื่อสารต่างประเทศ
3.โครงการศึกษาดูงานและฝึกปฏิบัติการภาคสนาม</t>
  </si>
  <si>
    <t>1.เงินอุดหนุนสำหรับนิสิต (ทุนการศึกษา)
2.ค่าใช้จ่ายทุนอุดหนุนกิจกรรมนิสิต</t>
  </si>
  <si>
    <t>1.ค่าใช้จ่ายทุนอุดหนุนกิจกรรมนิสิต
1.1 โครงการพี่บัณฑิตน้องนิสิตสานสัมพันธ์รับใช้สังคม ครั้งที่ 5
1.2 โครงการเข้าร่วม SWU GAMES
1.3  โครงการส่งเสริมสุขภาวะนิสิต
1.4 โครงการเข้าร่วมงานสำคัญเพื่อสืบสานวัฒนธรรมและประเพณีไทย 
1.5 โครงการค่ายแนะแนวเพื่อการศึกษาต่อคณะวัฒนธรรมสิ่งแวดล้อมและการท่องเที่ยวเชิงนิเวศ
2.โครงการการพัฒนาสมรรถนะทักษะการสื่อสารภาษาต่างประเทศเพื่อความเป็นสากล
3.โครงการพัฒนาศักยภาพนิสิตและการเสริมสร้างทักษะการเรียนรู้ในศตวรรษที่ 21
4.โครงการพัฒนาศักยภาพนิสิต ระดับบัณฑิตศึกษา สาขาวิชาการจัดการการท่องเที่ยวแบบบูรณาการ</t>
  </si>
  <si>
    <t>1.ค่าใช้จ่ายงบดำเนินงานเพื่อปรับปรุงการพัฒนาอาคารสถานที่ สิ่งสนับสนุนการเรียนรู้ สื่อโสตทัศนูปกรณ์ (งบลงทุน)
2.โครงการสัมมนารับฟังความคิดเห็นและความคาดหวังจากผู้มีส่วนได้ส่วนเสียทุกกลุ่มเพื่อการพัฒนาองค์กร</t>
  </si>
  <si>
    <t xml:space="preserve">1.โครงการสัมมนารับฟังความคิดเห็นและความคาดหวังจากผู้มีส่วนได้ส่วนเสียทุกกลุ่มเพื่อการพัฒนาองค์กร
2.โครงการพัฒนาทักษะกำลังคนของประเทศ (Reskill/Upskill/Newskill) เพื่อการมีงานทำและเตรียมความพร้อมรองรับการทำงานในอนาคต หลักสูตรประกาศนียบัตร (Non-Degree) หลักสูตรประกาศนียบัตรการพัฒนาศักยภาพมัคคุเทศก์เพื่อรองรับนักท่องเที่ยวยุค New Normal**
3.โครงการบริการวิชาการแก่ชุมชนและสังคม(แบบหารายได้)** </t>
  </si>
  <si>
    <t>1.โครงการศึกษาดูงานและปฏิบัติการภาคสนามเพื่อเสริมสร้างคุณลักษณะบัณฑิตที่พึงประสงค์ด้านสิ่งแวดล้อมและการจัดการทรัพยากร
2.โครงการศึกษาดูงานและปฏิบัติการภาคสนามเพื่อเสริมสร้างคุณลักษณะบัณฑิตที่พึงประสงค์ด้านการท่องเที่ยวแบบบูรณาการ	
3.โครงการศึกษาดูงานและปฎิบัติการภาคสนามเพื่อพัฒนาทักษะภาษาต่างประเทศเพื่องานอาชีพ
4.โครงการเตรียมความพร้อมและนำเสนอการฝึกประสบการณ์วิชาชีพและสหกิจศึกษา 	
5.โครงการพัฒนาและเสริมสร้างประสบการณ์วิชาชีพแก่นิสิต</t>
  </si>
  <si>
    <t>1.โครงการศึกษาดูงานและปฏิบัติการภาคสนามเพื่อเสริมสร้างคุณลักษณะบัณฑิตที่พึงประสงค์ด้านสิ่งแวดล้อมและการจัดการทรัพยากร
2.โครงการศึกษาดูงานและปฏิบัติการภาคสนามเพื่อเสริมสร้างคุณลักษณะบัณฑิตที่พึงประสงค์ด้านการท่องเที่ยวแบบบูรณาการ
3.โครงการศึกษาดูงานและปฎิบัติการภาคสนามเพื่อพัฒนาทักษะภาษาต่างประเทศเพื่องานอาชีพ
4.โครงการศึกษาดูงานและฝึกปฏิบัติการด้านการจัดการท่องเที่ยวแบบบูรณาการ ระดับบัณฑิตศึกษา
5.โครงการพัฒนาและเสริมสร้างประสบการณ์วิชาชีพแก่นิสิต
6.โครงการการพัฒนาสมรรถนะทักษะการสื่อสารภาษาต่างประเทศเพื่อความเป็นสากล
7.โครงการพัฒนาศักยภาพนิสิตและการเสริมสร้างทักษะการเรียนรู้ในศตวรรษที่ 21
8.โครงการศึกษาดูงานและฝึกปฏิบัติการด้านการจัดการท่องเที่ยวแบบบูรณาการ ระดับบัณฑิตศึกษา
9.โครงการพัฒนาศักยภาพนิสิต ระดับบัณฑิตศึกษา สาขาวิชาการจัดการการท่องเที่ยวแบบบูรณาการ
10.ค่าใช้จ่ายความร่วมมือกับสถาบันในต่างประเทศ
11.โครงการฝึกปฏิบัติการทัวร์จำลอง*
12.โครงการ study in aboard/Internship**</t>
  </si>
  <si>
    <t>1.โครงการพัฒนาหลักสูตร/รายวิชาร่วมกับสถานประกอบการ
2.โครงการพัฒนาหลักสูตรบูรณาการกับการทำงาน
3.โครงการพัฒนาหลักสูตรแบบ CWIE
4.โครงการเตรียมความพร้อมฝึกประสบการณ์วิชาชีพ/โครงการสหกิจศึกษา
5.โครงการนิเทศก์ฝึกประสบการณ์วิชาชีพ/สหกิจศึกษา
6.โครงการบ่มเพาะความเป็นผู้ประกอบการ</t>
  </si>
  <si>
    <t>1.แผนงาน/โครงการ/กิจกรรมพัฒนาการสอนด้วยเทคนิคการสอนแบบ Active Learning
2.แผนงาน/โครงการ/กิจกรรมเสริมสร้างผู้เรียนให้ทักษะการสื่อสารต่างประเทศ
3.โครงการศึกษาดูงานและฝึกปฏิบัติการภาคสนาม
4.โครงการฝึกประสบการณ์วิชาชีพตามเกณฑ์มาตรฐานทางวิชาชีพ</t>
  </si>
  <si>
    <t xml:space="preserve">1.โครงการพัฒนาหลักสูตร/รายวิชาร่วมกับสถานประกอบการ
2.โครงการพัฒนาหลักสูตรบูรณาการกับการทำงาน
3.โครงการพัฒนาหลักสูตรแบบ CWIE
4.โครงการเตรียมความพร้อมฝึกประสบการณ์วิชาชีพ/โครงการสหกิจศึกษา
5.โครงการนิเทศก์ฝึกประสบการณ์วิชาชีพ/สหกิจศึกษา
6.โครงการบ่มเพาะความเป็นผู้ประกอบการ
</t>
  </si>
  <si>
    <t>1.แผนงาน/โครงการ/กิจกรรมพัฒนาหลักสูตรระยะสั้น/รายวิชาแบบโมดูลเพื่อรองรับการเรียนรู้ทุกช่วงวัย
2.แผนงาน/โครงการ/กิจกรรมพัฒนาทักษะกำลังคนของประเทศ (reskill/upskill)</t>
  </si>
  <si>
    <t>1.โครงการปรับปรุงและวิพากษ์หลักสูตรศิลปศาสตรมหาบัณฑิต สาขาวิชาการจัดการการท่องเที่ยวแบบบูรณาการ
2.โครงการปรับปรุงและวิพากษ์หลักสูตรวิทยาศาสตรบัณฑิต สาขาวิชาเทคโนโลยีสิ่งแวดล้อมและทรัพยากร
3.โครงการพัฒนาหลักสูตรให้ได้รับรองตามเกณฑ์มาตรฐานระดับนานาชาติ
4.โครงการพัฒนาการดำเนินงานประกันคุณภาพการศึกษา และรับการประเมินคุณภาพการศึกษาภายใน
5.โครงการสัมมนารับฟังความคิดเห็นและความคาดหวังจากผู้มีส่วนได้ส่วนเสียทุกกลุ่มเพื่อการพัฒนาองค์กร</t>
  </si>
  <si>
    <t>5.โครงการพัฒนาหลักสูตรแบบบูรณาการความรู้ข้ามศาสตร์</t>
  </si>
  <si>
    <t>1.ค่าใช้จ่ายความร่วมมือกับสถาบันในต่างประเทศ
2.โครงการฝึกปฏิบัติการทัวร์จำลอง*
3.โครงการ study in aboard/Internship**</t>
  </si>
  <si>
    <t>โครงการศึกษาดูงานและปฏิบัติการภาคสนามเพื่อเสริมสร้างคุณลักษณะบัณฑิตที่พึงประสงค์ด้านสิ่งแวดล้อมและการจัดการทรัพยากร
โครงการศึกษาดูงานเสริมสร้างประสบการณ์วิชาชีพทางด้านสิ่งแวดล้อมและการจัดการทรัพยากร	
โครงการศึกษาดูงานและปฏิบัติการภาคสนามเพื่อเสริมสร้างคุณลักษณะบัณฑิตที่พึงประสงค์ด้านการท่องเที่ยวแบบบูรณาการ	
โครงการศึกษาดูงานและปฎิบัติการภาคสนามเพื่อพัฒนาทักษะภาษาต่างประเทศเพื่องานอาชีพ
โครงการเรียนรู้ประวัติศาสตร์และความเป็นมาของชาติไทยยุครัตนโกสินทร์
4.โครงการศึกษาดูงานและฝึกปฏิบัติการด้านการจัดการท่องเที่ยวแบบบูรณาการ ระดับบัณฑิตศึกษา
6.โครงการการพัฒนาสมรรถนะทักษะการสื่อสารภาษาต่างประเทศเพื่อความเป็นสากล
7.โครงการศึกษาดูงานและฝึกปฏิบัติการด้านการจัดการท่องเที่ยวแบบบูรณาการ ระดับบัณฑิตศึกษา
8.โครงการพัฒนาและเสริมสร้างประสบการณ์วิชาชีพแก่นิสิต	
9.โครงการเตรียมความพร้อมก่อนสอบขึ้นทะเบียนใบอนุญาตประกอบวิชาชีพ	
10.โครงการเตรียมความพร้อมและนำเสนอการฝึกประสบการณ์วิชาชีพและสหกิจศึกษา 	
11.โครงการฝึกปฏิบัติการทัวร์จำลอง*</t>
  </si>
  <si>
    <t>1.โครงการศึกษาดูงานและปฏิบัติการภาคสนามเพื่อเสริมสร้างคุณลักษณะบัณฑิตที่พึงประสงค์ด้านสิ่งแวดล้อมและการจัดการทรัพยากร
2.โครงการศึกษาดูงานเสริมสร้างประสบการณ์วิชาชีพทางด้านสิ่งแวดล้อมและการจัดการทรัพยากร	
3.โครงการศึกษาดูงานและปฏิบัติการภาคสนามเพื่อเสริมสร้างคุณลักษณะบัณฑิตที่พึงประสงค์ด้านการท่องเที่ยวแบบบูรณาการ	
4.โครงการศึกษาดูงานและปฎิบัติการภาคสนามเพื่อพัฒนาทักษะภาษาต่างประเทศเพื่องานอาชีพ
5.โครงการศึกษาดูงานและฝึกปฏิบัติการด้านการจัดการท่องเที่ยวแบบบูรณาการ ระดับบัณฑิตศึกษา
6.โครงการการพัฒนาสมรรถนะทักษะการสื่อสารภาษาต่างประเทศเพื่อความเป็นสากล
7.โครงการศึกษาดูงานและฝึกปฏิบัติการด้านการจัดการท่องเที่ยวแบบบูรณาการ ระดับบัณฑิตศึกษา
8.โครงการพัฒนาและเสริมสร้างประสบการณ์วิชาชีพแก่นิสิต	
9.โครงการเตรียมความพร้อมก่อนสอบขึ้นทะเบียนใบอนุญาตประกอบวิชาชีพ	
10.โครงการเตรียมความพร้อมและนำเสนอการฝึกประสบการณ์วิชาชีพและสหกิจศึกษา 	
11.โครงการฝึกปฏิบัติการทัวร์จำลอง*</t>
  </si>
  <si>
    <t xml:space="preserve">1.โครงการปรับปรุงและวิพากษ์หลักสูตรศิลปศาสตรมหาบัณฑิต สาขาวิชาการจัดการการท่องเที่ยวแบบบูรณาการ
2.โครงการปรับปรุงและวิพากษ์หลักสูตรวิทยาศาสตรบัณฑิต สาขาวิชาเทคโนโลยีสิ่งแวดล้อมและทรัพยากร
3.โครงการพัฒนาการดำเนินงานประกันคุณภาพการศึกษา และรับการประเมินคุณภาพการศึกษาภายใน ประจำปีการศึกษา 2565
4.โครงการพัฒนาหลักสูตรให้ได้รับรองตามเกณฑ์มาตรฐานระดับนานาชาติ
5.โครงการสัมมนารับฟังความคิดเห็นและความคาดหวังจากผู้มีส่วนได้ส่วนเสียทุกกลุ่มเพื่อการพัฒนาองค์กร </t>
  </si>
  <si>
    <t xml:space="preserve">1.โครงการพัฒนาและเสริมสร้างประสบการณ์วิชาชีพแก่นิสิต	
2.โครงการเตรียมความพร้อมก่อนสอบขึ้นทะเบียนใบอนุญาตประกอบวิชาชีพ	
3.โครงการพัฒนาศักยภาพนิสิตและการเสริมสร้างทักษะการเรียนรู้ในศตวรรษที่ 21	</t>
  </si>
  <si>
    <t>ค่าใช้จ่ายกิจกรรมพัฒนาอาคารสถานที่ สิ่งสนับสนุนการเรียนรู้ สื่อโสตทัศนูปกรณ์ (งบลงทุน)</t>
  </si>
  <si>
    <t>1.โครงการบริการวิชาการแก่สังคม (งบประมาณส่วนงาน)
2.โครงการพัฒนาทักษะกำลังคนของประเทศ (Reskill/Upskill/Newskill) เพื่อการมีงานทำและเตรียมความพร้อมรองรับการทำงานในอนาคต หลักสูตรประกาศนียบัตร (Non-Degree) หลักสูตรประกาศนียบัตรการพัฒนาศักยภาพมัคคุเทศก์เพื่อรองรับนักท่องเที่ยวยุค New Normal**</t>
  </si>
  <si>
    <t>มีระบบและกลไกส่งเสริมสนับสนุนให้บุคลากรทั้งสายวิชาการและสายปฏิบัติการได้รับการอบรม พัฒนาศัยภาพตามวิชาชีพและให้มีการจัดการความรู้เป็นคลังสถาบันเพื่อใช้ประโยชน์ในการเผยแพร่แนวปฏิบัติที่ดี</t>
  </si>
  <si>
    <t>ระบบและกลไกการกำกับสนับสนุนการปฏิบัติงานตามพันธกิจของส่วนงานด้วยการปรับปรุงสภาพแวดล้อม เสริมสร้างกำลังใจ ความรัก ความผูกพันต่อส่วนงาน</t>
  </si>
  <si>
    <t>การดำเนินงานตามนโยบาย Green University และกิจกรรมพัฒนาสู่ความยั่งยิน SDG4 SDG7 SDG11</t>
  </si>
  <si>
    <t xml:space="preserve">1.โครงการพัฒนาทักษะกำลังคนของประเทศ (Reskill/Upskill/Newskill) เพื่อการมีงานทำและเตรียมความพร้อมรองรับการทำงานในอนาคต หลักสูตรประกาศนียบัตร (Non-Degree) หลักสูตรประกาศนียบัตรการพัฒนาศักยภาพมัคคุเทศก์เพื่อรองรับนักท่องเที่ยวยุค New Normal
2.โครงการบริการวิชาการแก่ชุมชนและสังคม (แบบหารายได้)
</t>
  </si>
  <si>
    <t>แผนงานยุทธศาสตร์พัฒนาศักยภาพคนตลอดช่วงชีวิต</t>
  </si>
  <si>
    <t>ผลผลิตผู้สำเร็จการศึกษาด้านวิทยาศาตร์และเทคโนโลยี</t>
  </si>
  <si>
    <t>รหัสโครงการ</t>
  </si>
  <si>
    <t>ตัวชี้วัด (KPI)</t>
  </si>
  <si>
    <t xml:space="preserve"> ความสอดคล้องแผนยุทธศาสตร์(P)</t>
  </si>
  <si>
    <t>ลำดับที่</t>
  </si>
  <si>
    <t>กิจกรรม</t>
  </si>
  <si>
    <t>ผู้รับผิดชอบหลัก</t>
  </si>
  <si>
    <t>ผู้ประสานงาน</t>
  </si>
  <si>
    <t>งบประมาณ
ที่ได้รับการจัดสรร ปี65</t>
  </si>
  <si>
    <t>วงเงินงบประมาณที่เสนอขอในปีงบประมาณ 2566</t>
  </si>
  <si>
    <t>วงเงินงบประมาณที่คณะพิจารณาปีงบประมาณ 2566</t>
  </si>
  <si>
    <t xml:space="preserve">ประมาณการระยะเวลาดำเนินงาน </t>
  </si>
  <si>
    <t>ECE_RA_01</t>
  </si>
  <si>
    <t>ยุทธศาสตร์ที่ 1 เป้าประสงค์ที่ 4.1</t>
  </si>
  <si>
    <t>เงินอุดหนุนสำหรับนิสิต (เอางบไปรวมกับโครงการกิจกรรมนิสิต 200,000 บาท)</t>
  </si>
  <si>
    <t>1.1 ทุนการศึกษาประเภทต่างๆ ของนิสิตระดับปริญญาตรี</t>
  </si>
  <si>
    <t>รองคณบดีฝ่ายพัฒนา
ศักยภาพนิสิต/รองคณบดี
ฝ่ายวิชาการ</t>
  </si>
  <si>
    <t>สมปรารถ</t>
  </si>
  <si>
    <r>
      <rPr>
        <sz val="14"/>
        <color rgb="FF0000FF"/>
        <rFont val="TH SarabunPSK"/>
        <family val="2"/>
      </rPr>
      <t>KPI 1-41</t>
    </r>
    <r>
      <rPr>
        <sz val="14"/>
        <rFont val="TH SarabunPSK"/>
        <family val="2"/>
      </rPr>
      <t>, KPI 3-01</t>
    </r>
  </si>
  <si>
    <t>P1-59, P3-01</t>
  </si>
  <si>
    <t xml:space="preserve">      1.1.1 ทุนขาดแคลน  (จำนวน 40 ทุนๆ ละ 10,000 บาท)</t>
  </si>
  <si>
    <t xml:space="preserve">      1.1.2 ทุนเรียนดี  (จำนวน 10 ทุนๆ ละ 40,000 บาท)</t>
  </si>
  <si>
    <t>1.2 ทุนส่งเสริมผู้มีศักยภาพเข้าศึกษาต่อในระดับบัณฑิตศึกษา (ทุนพรีเมียม)</t>
  </si>
  <si>
    <t>วสินี</t>
  </si>
  <si>
    <r>
      <rPr>
        <sz val="14"/>
        <color theme="1"/>
        <rFont val="TH SarabunPSK"/>
        <family val="2"/>
      </rPr>
      <t>KPI 1-38</t>
    </r>
    <r>
      <rPr>
        <sz val="14"/>
        <rFont val="TH SarabunPSK"/>
        <family val="2"/>
      </rPr>
      <t>,</t>
    </r>
    <r>
      <rPr>
        <sz val="14"/>
        <color rgb="FF0000FF"/>
        <rFont val="TH SarabunPSK"/>
        <family val="2"/>
      </rPr>
      <t xml:space="preserve"> KPI 1-41</t>
    </r>
  </si>
  <si>
    <t>P1-48, P1-59</t>
  </si>
  <si>
    <t xml:space="preserve">     1.2.1 ทุนอุดหนุนการศึกษาผู้มีสมรรถนะสูงเข้าศึกษาต่อในระดับบัณฑิตศึกษา (จำนวน 10 ทุนๆ ละ 30,000 บาท)</t>
  </si>
  <si>
    <r>
      <t xml:space="preserve">KPI 1-38, </t>
    </r>
    <r>
      <rPr>
        <sz val="14"/>
        <color rgb="FF0000FF"/>
        <rFont val="TH SarabunPSK"/>
        <family val="2"/>
      </rPr>
      <t>KPI 1-41</t>
    </r>
  </si>
  <si>
    <t xml:space="preserve">     1.2.2 ทุนสนับสนุนการนำเสนอผลงานทางวิชาการของนิสิตระดับบัณฑิตศึกษา </t>
  </si>
  <si>
    <t>1.3 ทุนอุดหนุนการศึกษาเพื่อวิจัยสำหรับนิสิตระดับปริญญาตรี (จำนวน 21 ทุนๆ ละ 4,000 บาท)</t>
  </si>
  <si>
    <t>(P) ความสอดคล้องแผนยุทธศาสตร์</t>
  </si>
  <si>
    <r>
      <t xml:space="preserve">ค่าใช้จ่ายเกี่ยวกับโครงการกิจกรรมนิสิต  </t>
    </r>
    <r>
      <rPr>
        <b/>
        <sz val="14"/>
        <color rgb="FFFF0000"/>
        <rFont val="TH SarabunPSK"/>
        <family val="2"/>
      </rPr>
      <t>(ปีงบ 66 ของบไป 2 แสน)</t>
    </r>
  </si>
  <si>
    <t>ECE_SD_13.1</t>
  </si>
  <si>
    <t>KPI 1-46, KPI 1-47, KPI 3-01  </t>
  </si>
  <si>
    <t xml:space="preserve">P1-66, P1-67, P3-01 </t>
  </si>
  <si>
    <t>1.1 โครงการพี่บัณฑิตน้องนิสิตสานสัมพันธ์รับใช้สังคม ครั้งที่ 5</t>
  </si>
  <si>
    <t>ผศ. ดร.คมสิทธิ์ เกียนวัฒนา</t>
  </si>
  <si>
    <t>ECE_SD_13.2</t>
  </si>
  <si>
    <t>KPI 1-39</t>
  </si>
  <si>
    <t>P1-50</t>
  </si>
  <si>
    <t>1.2 โครงการเข้าร่วม SWU GAMES</t>
  </si>
  <si>
    <t>อาจารย์ ดร.ศรัญญา ศรีทอง</t>
  </si>
  <si>
    <t>ECE_SD_13.3</t>
  </si>
  <si>
    <t>1.3  โครงการส่งเสริมสุขภาวะนิสิต</t>
  </si>
  <si>
    <t>ECE_SD_13.4</t>
  </si>
  <si>
    <t>KPI 1-37, KPI 3-07</t>
  </si>
  <si>
    <t>P1-47, P3-08, P3-09</t>
  </si>
  <si>
    <t xml:space="preserve">1.4 โครงการเข้าร่วมงานสำคัญเพื่อสืบสานวัฒนธรรมและประเพณีไทย </t>
  </si>
  <si>
    <t>อาจารย์ ดร.อัญชัญ ตัณฑเทศ</t>
  </si>
  <si>
    <t>ECE_SD_13.5</t>
  </si>
  <si>
    <t>KPI 1-37</t>
  </si>
  <si>
    <t>P1-45</t>
  </si>
  <si>
    <t>1.5 โครงการค่ายแนะแนวเพื่อการศึกษาต่อคณะวัฒนธรรมสิ่งแวดล้อมและการท่องเที่ยวเชิงนิเวศ</t>
  </si>
  <si>
    <t>อาจารย์ ดร.อุษณีย์ วัชรไพศาลกุล</t>
  </si>
  <si>
    <t>ใช้งบส่วนกิจการนิสิต</t>
  </si>
  <si>
    <t>กิจกรรมที่เป็นลักษณะโครงการ</t>
  </si>
  <si>
    <t>ECE_RM_04</t>
  </si>
  <si>
    <t>ยุทธศาสตร์ที่ 2 เป้าประสงค์ที่ 3 KPI 2-05</t>
  </si>
  <si>
    <t>P2-08</t>
  </si>
  <si>
    <t>เงินอุดหนุนสำหรับพัฒนาบุคลากรของส่วนงานตนเอง</t>
  </si>
  <si>
    <t>ยุทธศาสตร์ที่ 1 เป้าประสงค์ที่ 1.1 KPI 1-05</t>
  </si>
  <si>
    <t>P1-05</t>
  </si>
  <si>
    <t>เงินอุดหนุนสำหรับรายวิชาเลือกเสรี</t>
  </si>
  <si>
    <t>งบเงินอุดหนุน</t>
  </si>
  <si>
    <t>ECE_SA_01</t>
  </si>
  <si>
    <t xml:space="preserve">ยุทธศาสตร์ที่ 1 เป้าประสงค์ที่ 1.2 </t>
  </si>
  <si>
    <t>โครงการศึกษาดูงานและปฏิบัติการภาคสนามเพื่อเสริมสร้างคุณลักษณะบัณฑิตที่พึงประสงค์ด้านสิ่งแวดล้อมและการจัดการทรัพยากร</t>
  </si>
  <si>
    <r>
      <t xml:space="preserve">KPI 1-05, </t>
    </r>
    <r>
      <rPr>
        <sz val="14"/>
        <color rgb="FF0000FF"/>
        <rFont val="TH SarabunPSK"/>
        <family val="2"/>
      </rPr>
      <t>KPI 1-11</t>
    </r>
    <r>
      <rPr>
        <sz val="14"/>
        <rFont val="TH SarabunPSK"/>
        <family val="2"/>
      </rPr>
      <t xml:space="preserve">, </t>
    </r>
    <r>
      <rPr>
        <sz val="14"/>
        <color theme="1"/>
        <rFont val="TH SarabunPSK"/>
        <family val="2"/>
      </rPr>
      <t>KPI 1-13</t>
    </r>
    <r>
      <rPr>
        <sz val="14"/>
        <rFont val="TH SarabunPSK"/>
        <family val="2"/>
      </rPr>
      <t>, KPI 3-01</t>
    </r>
  </si>
  <si>
    <r>
      <t xml:space="preserve">P1-05, P1-11, </t>
    </r>
    <r>
      <rPr>
        <sz val="14"/>
        <color rgb="FF0000FF"/>
        <rFont val="TH SarabunPSK"/>
        <family val="2"/>
      </rPr>
      <t>P1-13</t>
    </r>
    <r>
      <rPr>
        <sz val="14"/>
        <rFont val="TH SarabunPSK"/>
        <family val="2"/>
      </rPr>
      <t>, P3-01</t>
    </r>
  </si>
  <si>
    <t>4.1 สำรวจระบบนิเวศและสิ่งแวดล้อม</t>
  </si>
  <si>
    <t>อาจารย์ ดร.พนม สุทธิศักดิ์โสภณ</t>
  </si>
  <si>
    <t>ภัทรพิตติรัศมิ์</t>
  </si>
  <si>
    <r>
      <rPr>
        <sz val="14"/>
        <color rgb="FFFF0000"/>
        <rFont val="TH SarabunPSK"/>
        <family val="2"/>
      </rPr>
      <t>KPI 1-37</t>
    </r>
    <r>
      <rPr>
        <sz val="14"/>
        <rFont val="TH SarabunPSK"/>
        <family val="2"/>
      </rPr>
      <t xml:space="preserve">, </t>
    </r>
    <r>
      <rPr>
        <sz val="14"/>
        <color theme="1"/>
        <rFont val="TH SarabunPSK"/>
        <family val="2"/>
      </rPr>
      <t>KPI 1-11</t>
    </r>
    <r>
      <rPr>
        <sz val="14"/>
        <rFont val="TH SarabunPSK"/>
        <family val="2"/>
      </rPr>
      <t xml:space="preserve">, </t>
    </r>
    <r>
      <rPr>
        <sz val="14"/>
        <color theme="1"/>
        <rFont val="TH SarabunPSK"/>
        <family val="2"/>
      </rPr>
      <t>KPI 1-13</t>
    </r>
    <r>
      <rPr>
        <sz val="14"/>
        <rFont val="TH SarabunPSK"/>
        <family val="2"/>
      </rPr>
      <t>, KPI 3-01</t>
    </r>
  </si>
  <si>
    <r>
      <t>P1-11,</t>
    </r>
    <r>
      <rPr>
        <sz val="14"/>
        <color theme="1"/>
        <rFont val="TH SarabunPSK"/>
        <family val="2"/>
      </rPr>
      <t xml:space="preserve"> P1-13</t>
    </r>
    <r>
      <rPr>
        <sz val="14"/>
        <rFont val="TH SarabunPSK"/>
        <family val="2"/>
      </rPr>
      <t>, P1-45, P3-01</t>
    </r>
  </si>
  <si>
    <t>4.2 การสำรวจป่าไม้ภาคสนามและการจัดการความขัดแย้ง</t>
  </si>
  <si>
    <t>รศ.ดร.อรินทม์ งานนิยม</t>
  </si>
  <si>
    <r>
      <t xml:space="preserve">KPI 1-05, </t>
    </r>
    <r>
      <rPr>
        <sz val="14"/>
        <color theme="1"/>
        <rFont val="TH SarabunPSK"/>
        <family val="2"/>
      </rPr>
      <t>KPI 1-13</t>
    </r>
  </si>
  <si>
    <r>
      <t xml:space="preserve">P1-05, </t>
    </r>
    <r>
      <rPr>
        <sz val="14"/>
        <color theme="1"/>
        <rFont val="TH SarabunPSK"/>
        <family val="2"/>
      </rPr>
      <t>P1-13</t>
    </r>
  </si>
  <si>
    <t>4.3 การศึกษาดูงานและปฏิบัติการภาคสนาม ป.โท สาขาสิ่งแวดล้อม</t>
  </si>
  <si>
    <t>ผศ.ดร.พงษ์เทพ หาญพัฒนากิจ</t>
  </si>
  <si>
    <t>ECE_SA_02</t>
  </si>
  <si>
    <t>โครงการศึกษาดูงานเสริมสร้างประสบการณ์วิชาชีพทางด้านสิ่งแวดล้อมและการจัดการทรัพยากร</t>
  </si>
  <si>
    <r>
      <t xml:space="preserve">KPI 1-05, </t>
    </r>
    <r>
      <rPr>
        <sz val="14"/>
        <color rgb="FF0000FF"/>
        <rFont val="TH SarabunPSK"/>
        <family val="2"/>
      </rPr>
      <t>KPI 1-11</t>
    </r>
    <r>
      <rPr>
        <sz val="14"/>
        <color rgb="FFFF0000"/>
        <rFont val="TH SarabunPSK"/>
        <family val="2"/>
      </rPr>
      <t xml:space="preserve">, KPI 1-13 </t>
    </r>
  </si>
  <si>
    <t xml:space="preserve">P1-05, P1-11, P1-13 </t>
  </si>
  <si>
    <t>5.1 การศึกษาดูงานการจัดการสิ่งแวดล้อมและทรัพยากร</t>
  </si>
  <si>
    <t>อาจารย์ ดร.นฤภัทร ตั้งมั่นคงวรกูล</t>
  </si>
  <si>
    <t>เม.ย 66</t>
  </si>
  <si>
    <t>5.2 ศึกษาดูงานวิเคราะห์มลพิษสิ่งแวดล้อม (เทคโนธานี)</t>
  </si>
  <si>
    <t>พ.ย 65</t>
  </si>
  <si>
    <t>ECE_SA_03</t>
  </si>
  <si>
    <t>โครงการศึกษาดูงานและปฏิบัติการภาคสนามเพื่อเสริมสร้างคุณลักษณะบัณฑิตที่พึงประสงค์ด้านการท่องเที่ยวแบบบูรณาการ</t>
  </si>
  <si>
    <r>
      <rPr>
        <sz val="14"/>
        <color theme="1"/>
        <rFont val="TH SarabunPSK"/>
        <family val="2"/>
      </rPr>
      <t>KPI 3-07</t>
    </r>
    <r>
      <rPr>
        <sz val="14"/>
        <rFont val="TH SarabunPSK"/>
        <family val="2"/>
      </rPr>
      <t xml:space="preserve">, KPI 1-11, KPI 1-13 KPI, 1-37 </t>
    </r>
  </si>
  <si>
    <t>P1-11, P1-13, P1-45, P3-08, P3-09</t>
  </si>
  <si>
    <t>6.1 เส้นทางจังหวัดสุโขทัย ลำปาง ลำพูน และเชียงใหม่</t>
  </si>
  <si>
    <t>อาจารย์ ฐิติมา อังกุรวัชรพันธุ์</t>
  </si>
  <si>
    <t xml:space="preserve">KPI 3-07, KPI 1-11, KPI 1-13 KPI, 1-37 </t>
  </si>
  <si>
    <t>6.2 เส้นทางจังหวัดสุราษฎร์ธานี นครศรีธรรมราช กระบี่ พังงา และภูเก็ต</t>
  </si>
  <si>
    <t>อาจารย์ ดร.อุษณีย์ ผาสุข</t>
  </si>
  <si>
    <r>
      <t>6.3 เส้นทางจังหวัด</t>
    </r>
    <r>
      <rPr>
        <sz val="14"/>
        <color rgb="FFFF0000"/>
        <rFont val="TH SarabunPSK"/>
        <family val="2"/>
      </rPr>
      <t>สุพรรณบุรี</t>
    </r>
    <r>
      <rPr>
        <sz val="14"/>
        <color rgb="FF000000"/>
        <rFont val="TH SarabunPSK"/>
        <family val="2"/>
      </rPr>
      <t xml:space="preserve"> พระนครศรีอยุธยา</t>
    </r>
  </si>
  <si>
    <t>ECE_SA_04</t>
  </si>
  <si>
    <t xml:space="preserve"> ยุทธศาสตร์ที่ 1 เป้าประสงค์ที่ 1.2
KPI 1-11,  KPI 1-13  </t>
  </si>
  <si>
    <t>P1-11, P1-13</t>
  </si>
  <si>
    <t>โครงการศึกษาดูงานและปฎิบัติการภาคสนามเพื่อพัฒนาทักษะภาษาต่างประเทศเพื่องานอาชีพ</t>
  </si>
  <si>
    <t>อาจารย์ ดร.อังสุมาลิน จำนงชอบ</t>
  </si>
  <si>
    <t>ECE_SA_05</t>
  </si>
  <si>
    <t xml:space="preserve"> ยุทธศาสตร์ที่ 1 เป้าประสงค์ที่ 1.2 
KPI 3-07, KPI 1-11, KPI 1-37 </t>
  </si>
  <si>
    <t>P1-11, P1-13, P3-09</t>
  </si>
  <si>
    <t>โครงการเรียนรู้ประวัติศาสตร์และความเป็นมาของชาติไทยยุครัตนโกสินทร์</t>
  </si>
  <si>
    <t>ECE_SA_07</t>
  </si>
  <si>
    <t>ยุทธศาสตร์ที่ 1 เป้าประสงค์ที่ 4.2 KPI 1-39</t>
  </si>
  <si>
    <t>P1-51, P1-53, P1-55</t>
  </si>
  <si>
    <t>โครงการปฐมนิเทศ คณะวัฒนธรรมสิ่งแวดล้อมและการท่องเที่ยวเชิงนิเวศ ปีการศึกษา 2566</t>
  </si>
  <si>
    <t>นุชนารถ</t>
  </si>
  <si>
    <t>ECE_SA_08</t>
  </si>
  <si>
    <t>ยุทธศาสตร์ที่ 1 เป้าประสงค์ที่ 4.2</t>
  </si>
  <si>
    <t>โครงการเตรียมความพร้อมทางวิชาการและการปรับตัวของนิสิตสำหรับการเรียนรู้ ในศตวรรษที่ 21</t>
  </si>
  <si>
    <t>10.1 ปรับพื้นฐานด้านวิชาการสาขาสิ่งแวดล้อมและทรัพยากร</t>
  </si>
  <si>
    <t>ผศ. ดร.พงษ์เทพ หาญพัฒนากิจ</t>
  </si>
  <si>
    <t>ก.ค. 65</t>
  </si>
  <si>
    <t>10.2 สาขาท่องเที่ยว</t>
  </si>
  <si>
    <t>อาจารย์ ดร.องค์ บรรจุน</t>
  </si>
  <si>
    <t>ส.ค. 65</t>
  </si>
  <si>
    <t>ECE_SD_01</t>
  </si>
  <si>
    <t>โครงการพัฒนาและเสริมสร้างประสบการณ์วิชาชีพแก่นิสิต</t>
  </si>
  <si>
    <t>KPI 1-46</t>
  </si>
  <si>
    <t>P1-66</t>
  </si>
  <si>
    <t xml:space="preserve">11.1 จากมหาลัยก้าวไปสู่สายงานสิ่งแวดล้อมและทรัพยาการ </t>
  </si>
  <si>
    <t>ผศ. ดร.กัญจน์ ศิลป์ประสิทธิ์</t>
  </si>
  <si>
    <t>KPI 1-11, KPI 1-13, KPI 1-42</t>
  </si>
  <si>
    <t>P1-11, P1-13, P1-61</t>
  </si>
  <si>
    <t>11.2 การบริหารจัดการธุรกิจการบิน</t>
  </si>
  <si>
    <t>KPI 1-11, KPI 1-13</t>
  </si>
  <si>
    <t>11.3 การเสริมสร้างประสบการณ์วิชาชีพด้านการจัดการการท่องเที่ยวเชิงนิเวศ</t>
  </si>
  <si>
    <t>อาจารย์ อัญชัญ ตัณฑเทศ</t>
  </si>
  <si>
    <t>11.4 การพัฒนาทักษะชีวิตและเรียนรู้สู่งานอาชีพ</t>
  </si>
  <si>
    <t>อาจารย์ ดร.กิ่งกนก เสาวภาวงศ์</t>
  </si>
  <si>
    <t>KPI 1-11, KPI 1-13, KPI 1-42, KPI 1-44</t>
  </si>
  <si>
    <t xml:space="preserve"> P1-11, P1-13, P1-62, P1-63</t>
  </si>
  <si>
    <t>11.5 การส่งเสริมอาชีพและการเป็นผู้ประกอบการในยุคดิจิทัล</t>
  </si>
  <si>
    <t>11.6 การอบรมเชิงปฏิบัติการคุณวุฒิวิชาชีพนักเล่าเรื่องท้องถิ่น</t>
  </si>
  <si>
    <t>ECE_SD_02</t>
  </si>
  <si>
    <t>ยุทธศาสตร์ที่ 1 เป้าประสงค์ที่ 4.3</t>
  </si>
  <si>
    <t>โครงการเตรียมความพร้อมก่อนสอบขึ้นทะเบียนใบอนุญาตประกอบวิชาชีพ</t>
  </si>
  <si>
    <t>KPI 1-11, KPI 1-42</t>
  </si>
  <si>
    <t>P1-11, P1-60, P1-62</t>
  </si>
  <si>
    <t>12.1 การเตรียมความพร้อมสอบขึ้นทะเบียนมัคคุเทศก์และการทดสอบวัดระดับความรู้ทางการสื่อสารภาษาอังกฤษ (TOEIC)</t>
  </si>
  <si>
    <t>12.2 การเตรียมความพร้อมก่อนสอบขึ้นทะเบียนและส่งเสริมองค์ความรู้ระบบจัดการสิ่งแวดล้อม</t>
  </si>
  <si>
    <t>อาจารย์ ดร.ศุภิกา วานิชชัง</t>
  </si>
  <si>
    <t>ECE_SD_03</t>
  </si>
  <si>
    <t>โครงการพัฒนาศักยภาพนิสิตและการเสริมสร้างทักษะการเรียนรู้ในศตวรรษที่ 21</t>
  </si>
  <si>
    <t>KPI 1-07, KPI 1-11, KPI 1-13</t>
  </si>
  <si>
    <t>P1-07, P1-11, P1-13</t>
  </si>
  <si>
    <t>13.1 สาขาสิ่งแวดล้อม</t>
  </si>
  <si>
    <t>13.2 การศึกษาดูงานด้านการโรงแรม</t>
  </si>
  <si>
    <t>อาจารย์ ดร.ชมพูนุท ภาณุภาส</t>
  </si>
  <si>
    <t>ECE_SD_04</t>
  </si>
  <si>
    <t xml:space="preserve">โครงการเตรียมความพร้อมและนำเสนอการฝึกประสบการณ์วิชาชีพและสหกิจศึกษา </t>
  </si>
  <si>
    <r>
      <t xml:space="preserve">KPI 1-05, KPI 1-07, KPI 1-11, KPI 1-13, </t>
    </r>
    <r>
      <rPr>
        <sz val="14"/>
        <color rgb="FF0000FF"/>
        <rFont val="TH SarabunPSK"/>
        <family val="2"/>
      </rPr>
      <t xml:space="preserve">KPI 1-14 </t>
    </r>
  </si>
  <si>
    <r>
      <t xml:space="preserve">P1-05, P1-07, P1-11, P1-13, </t>
    </r>
    <r>
      <rPr>
        <sz val="14"/>
        <color rgb="FF0000FF"/>
        <rFont val="TH SarabunPSK"/>
        <family val="2"/>
      </rPr>
      <t>P1-14</t>
    </r>
    <r>
      <rPr>
        <sz val="14"/>
        <color rgb="FFFF0000"/>
        <rFont val="TH SarabunPSK"/>
        <family val="2"/>
      </rPr>
      <t xml:space="preserve"> </t>
    </r>
  </si>
  <si>
    <t>14.1 การเตรียมความพร้อมฝึกประสบการณ์วิชาชีพ สาขาสิ่งแวดล้อม รุ่นที่ 8</t>
  </si>
  <si>
    <t>อาจารย์ที่ปรึกษาชั้นปี</t>
  </si>
  <si>
    <t>KPI 1-05, KPI 1-07, KPI 1-11, KPI 1-13, KPI 1-14, KPI 1-37</t>
  </si>
  <si>
    <t>P1-05, P1-07, P1-11, P1-13, P1-14, P1-46</t>
  </si>
  <si>
    <t>14.2 การเตรียมความพร้อมสหกิจศึกษาและการนิเทศสหกิจศึกษา สาขาท่องเที่ยว</t>
  </si>
  <si>
    <t>ผศ. ดร.กฤติกา สายณะรัตร์ชัย</t>
  </si>
  <si>
    <t>KPI 1-05, KPI 1-07, KPI 1-11, KPI 1-13, KPI 1-14</t>
  </si>
  <si>
    <t xml:space="preserve">P1-05, P1-07, P1-11, P1-13, P1-14 </t>
  </si>
  <si>
    <t>14.3 การนำเสนอการปฏิบัติสหกิจศึกษา และการฝึกประสบการณ์วิชาชีพ สาขาท่องเที่ยว</t>
  </si>
  <si>
    <t xml:space="preserve">KPI 1-05, KPI 1-07, KPI 1-11, KPI 1-13, KPI 1-14 </t>
  </si>
  <si>
    <t>14.4 การนำเสนอการฝึกประสบการณ์วิชาชีพและสหกิจศึกษา สาขา สิ่งแวดล้อม รุ่นที่ 8</t>
  </si>
  <si>
    <t>ECE_SD_05</t>
  </si>
  <si>
    <t>ยุทธศาสตร์ที่ 1 เป้าประสงค์ที่ 4.4  KPI 1-46</t>
  </si>
  <si>
    <t xml:space="preserve">โครงการเตรียมความพร้อมและเข้าร่วมพิธีพระราชทานปริญญาบัตร </t>
  </si>
  <si>
    <t>รศ. ดร.อรินทม์ งามนิยม</t>
  </si>
  <si>
    <t>ECE_SD_12</t>
  </si>
  <si>
    <t>ยุทธศาสตร์ที่ 2 เป้าประสงค์ที่ 1 KPI 2-03</t>
  </si>
  <si>
    <t>P2-04, P2-06</t>
  </si>
  <si>
    <t>โครงการพัฒนาการดำเนินงานประกันคุณภาพการศึกษา และรับการประเมินคุณภาพการศึกษาภายใน ประจำปีการศึกษา 2565</t>
  </si>
  <si>
    <t>ฝ่ายส่งเสริมและพัฒนคุณภาพการศึกษา</t>
  </si>
  <si>
    <t>ดวงรัตน์</t>
  </si>
  <si>
    <t>ECE_SD_14</t>
  </si>
  <si>
    <t>ยุทธศาสตร์ที่ 1 เป้าประสงค์ที่ 1.1 KPI 1-08</t>
  </si>
  <si>
    <t>P1-08</t>
  </si>
  <si>
    <t>โครงการพัฒนาหลักสูตรให้ได้รับรองตามเกณฑ์มาตรฐานระดับนานาชาติ</t>
  </si>
  <si>
    <t>ECE_SD_06</t>
  </si>
  <si>
    <t>P1-51</t>
  </si>
  <si>
    <t>โครงการปัจฉิมนิเทศ ประจำปีการศึกษา 2565</t>
  </si>
  <si>
    <t>ECE_SD_08</t>
  </si>
  <si>
    <t>ยุทธศาสตร์ที่ 1 เป้าประสงค์ที่ 4.4 KPI 1-46</t>
  </si>
  <si>
    <t>P1-55, P1-65, P1-66</t>
  </si>
  <si>
    <t>โครงการเข้าร่วม SWU Open House และเผยแพร่ผลงานคณะวัฒนธรรมสิ่งแวดล้อมและการท่องเที่ยวเชิงนิเวศ</t>
  </si>
  <si>
    <t>ECE_SA_09</t>
  </si>
  <si>
    <t xml:space="preserve">โครงการพัฒนาศักยภาพสมรรถนะ ด้านวิชาการและวิจัย </t>
  </si>
  <si>
    <t>KPI 1-05 ,KPI 1-11</t>
  </si>
  <si>
    <t>P1-05, P1-11</t>
  </si>
  <si>
    <t>20.1 การพัฒนาสมรรถนะการวิจัย สาขาสิ่งแวดล้อม</t>
  </si>
  <si>
    <t>รศ. ดร.ทายาท ศรียาภัย</t>
  </si>
  <si>
    <t>ธนิณัชพสิษฐ์</t>
  </si>
  <si>
    <t>KPI 1-05, KPI 1-11</t>
  </si>
  <si>
    <t>20.2 การพัฒนาสมรรถนะการวิจัย สาขาท่องเที่ยว</t>
  </si>
  <si>
    <t>20.3 การพัฒนาสมรรถนะด้านวิชาการ สาขาสิ่งแวดล้อม</t>
  </si>
  <si>
    <t>20.4 การพัฒนาสมรรถนะด้านวิชาการ สาขาท่องเที่ยว</t>
  </si>
  <si>
    <t>ECE_SD_10</t>
  </si>
  <si>
    <t>KPI 1-01, KPI 1-05, KPI 1-11, KPI 1-42</t>
  </si>
  <si>
    <t>P1-01, P1-05, P1-11, P1-62</t>
  </si>
  <si>
    <t>โครงการการพัฒนาสมรรถนะทักษะการสื่อสารภาษาต่างประเทศเพื่อความเป็นสากล</t>
  </si>
  <si>
    <t>ECE_SD_11</t>
  </si>
  <si>
    <t xml:space="preserve">โครงการเสริมสร้างคุณลักษณะบัณฑิตที่พึงประสงค์ </t>
  </si>
  <si>
    <t>ฝ่ายพัฒนาศักยภาพนิสิต</t>
  </si>
  <si>
    <t>22.1 การบ่มเพาะนิสิตสู่ความเป็นเลิศ</t>
  </si>
  <si>
    <t>22.2 การพัฒนาภาวะผู้นำตามวิถีประชาธิปไตยและจิตสำนึกสาธารณะ</t>
  </si>
  <si>
    <t>22.3 การเข้าร่วมโครงการปฐมนิเทศต้อนรับน้องใหม่และค่ายเสริมสร้างอัตลักษณ์นิสิตมศว</t>
  </si>
  <si>
    <t> KPI 1-37, KPI 1-39</t>
  </si>
  <si>
    <t>P1-45, P1-51, P1-53, P1-58</t>
  </si>
  <si>
    <t>22.4 การส่งเสริมสุขภาพจิตแก่นิสิตและการพัฒนาบุคลากรด้านการให้คำปรึกษาแก่นิสิต</t>
  </si>
  <si>
    <t>22.5 การเสริมสร้างอัตลักษณ์นิสิตใหม่คณะวัฒนธรรมสิ่งแวดล้อมและการท่องเที่ยวเชิงนิเวศ</t>
  </si>
  <si>
    <t>ECE_SA_06</t>
  </si>
  <si>
    <t xml:space="preserve">ยุทธศาสตร์ที่ 1 เป้าประสงค์ที่ 1.1 </t>
  </si>
  <si>
    <t>โครงการศึกษาดูงานและฝึกปฏิบัติการด้านการจัดการท่องเที่ยวแบบบูรณาการ ระดับบัณฑิตศึกษา</t>
  </si>
  <si>
    <t>กรรมการบริหารหลักสูตร ป.โท ท่องเที่ยว</t>
  </si>
  <si>
    <t>P1-11, P1-13, P1-07</t>
  </si>
  <si>
    <t>23.1 การศึกษาดูงานการพัฒนาและส่งเสริมการท่องเที่ยวอุตสาหกรรมการท่องเที่ยวในเขตพื้นที่ระเบียงเศรษฐกิจพิเศษภาคตะวันออก (EEC)</t>
  </si>
  <si>
    <t>อาจารย์ ดร.จุฑาธิปต์ จันทร์เอียด</t>
  </si>
  <si>
    <t>23.2 การศึกษาดูการจัดการการตลาดท่องเที่ยว</t>
  </si>
  <si>
    <t>KPI 1-05, KPI 1-07, KPI 1-11, KPI 1-13</t>
  </si>
  <si>
    <t>P1-05, P1-07, P1-11, P1-13</t>
  </si>
  <si>
    <t>23.3 การศึกษาดูงานการเป็นผู้ประกอบการด้านการท่องเที่ยวอย่างเป็นมิตรต่อสิ่งแวดล้อมและสังคม</t>
  </si>
  <si>
    <t>KPI 1-07, KPI 1-37, KPI 1-11, KPI 1-13</t>
  </si>
  <si>
    <t xml:space="preserve">P1-07, P1-11, P1-13, P1-45 </t>
  </si>
  <si>
    <t>23.4 การฝึกปฎิบัติการด้านการจัดการการท่องเที่ยว</t>
  </si>
  <si>
    <t>ECE_SA_10</t>
  </si>
  <si>
    <t>โครงการพัฒนาศักยภาพนิสิต ระดับบัณฑิตศึกษา สาขาวิชาการจัดการการท่องเที่ยวแบบบูรณาการ</t>
  </si>
  <si>
    <t>กก.บริหารหลักสูตรท่องเที่ยว บัณฑิตศึกษา</t>
  </si>
  <si>
    <t>KPI 1-04, KPI 1-12</t>
  </si>
  <si>
    <t xml:space="preserve">P1-04, P1-12 </t>
  </si>
  <si>
    <t>24.1 การพัฒนาทักษะวิจัย</t>
  </si>
  <si>
    <t xml:space="preserve">KPI 1-02, KPI 1-04, KPI 1-31, KPI 1-37 </t>
  </si>
  <si>
    <t>P1-02, P1-04, P1-41, P1-45</t>
  </si>
  <si>
    <t>24.2 การพัฒนาทักษะการสื่อสารภาษาอังกฤษทางวิชาการ</t>
  </si>
  <si>
    <t>ECE_SM_01</t>
  </si>
  <si>
    <t>ยุทธศาสตร์ที่ 2 เป้าประสงค์ที่ 2 KPI 2-04</t>
  </si>
  <si>
    <t>P2-06</t>
  </si>
  <si>
    <t>โครงการทบทวนแผนกลยุทธ์ และจัดทำแผนปฏิบัติการประจำปี มุ่งสู่องค์กรการเรียนรู้ที่มีสมรรถนะสูง</t>
  </si>
  <si>
    <t>ฝ่ายบริหาร</t>
  </si>
  <si>
    <t>งานการบริหารและธุรการ</t>
  </si>
  <si>
    <t>ECE_RM_08</t>
  </si>
  <si>
    <t>ยุทธศาสตร์ที่ 2 เป้าประสงค์ที่ 3 KPI 1-16, KPI 1-17</t>
  </si>
  <si>
    <t>P1-16, P1-17</t>
  </si>
  <si>
    <t>โครงการส่งเสริมการพัฒนาหนังสือ และตำราของคณาจารย์</t>
  </si>
  <si>
    <t>ฝ่ายวิชาการ</t>
  </si>
  <si>
    <t>งานวิชาการ (วสินี)</t>
  </si>
  <si>
    <t>ยุทธศาสตร์ที่ 1 เป้าประสงค์ที่ 1.3 KPI 1-17</t>
  </si>
  <si>
    <t>P1-17</t>
  </si>
  <si>
    <t>ยุทธศาสตร์ที่ 1 เป้าประสงค์ที่ 3.1 KPI 1-30</t>
  </si>
  <si>
    <t>P1-39</t>
  </si>
  <si>
    <t>วสินี/วาสนา</t>
  </si>
  <si>
    <t>ECE_SA_15</t>
  </si>
  <si>
    <t>KPI 1-01, KPI 1-03, KPI 1-04, KPI 1-06, KPI 1-07, KPI 1-08, KPI 1-11, KPI 1-12, KPI 1-13, KPI 1-14</t>
  </si>
  <si>
    <t>P1-01, P1-03, P1-04, P1-06, P1-07, P1-08, P1-11, P1-12, P1-13, P1-14</t>
  </si>
  <si>
    <t>โครงการปรับปรุงและวิพากษ์หลักสูตรศิลปศาสตรมหาบัณฑิต สาขาวิชาการจัดการการท่องเที่ยวแบบบูรณาการ</t>
  </si>
  <si>
    <t xml:space="preserve">ประธานหลักสูตร </t>
  </si>
  <si>
    <t>ECE_SA_16</t>
  </si>
  <si>
    <t>KPI 1-01, KPI 1-03, KPI 1-04, KPI 1-07,  KPI 1-11, KPI 1-12, KPI 1-13, KPI 1-14</t>
  </si>
  <si>
    <t>P1-01, P1-03, P1-04, P1-07, P1-11, P1-12, P1-13, P1-14</t>
  </si>
  <si>
    <t>โครงการปรับปรุงและวิพากษ์หลักสูตรวิทยาศาสตรบัณฑิต สาขาวิชาเทคโนโลยีสิ่งแวดล้อมและทรัพยากร</t>
  </si>
  <si>
    <t>ยุทธศาสตร์ที่ 2 เป้าประสงค์ที่ 1 KPI 2-02</t>
  </si>
  <si>
    <t>P2-03</t>
  </si>
  <si>
    <t>รวมงบประมาณ ผลผลิตผู้สำเร็จการศึกษาด้านวิทยาศาตร์และเทคโนโลยี</t>
  </si>
  <si>
    <t>ผลผลิตผลงานการให้บริการวิชาการ</t>
  </si>
  <si>
    <t>ECE_SC_01</t>
  </si>
  <si>
    <t>ยุทธศาสตร์ที่ 3 เป้าประสงค์ที่ 1</t>
  </si>
  <si>
    <t>โครงการฝึกอบรมการให้บริการวิชาการแก่ชุมชน</t>
  </si>
  <si>
    <t>ฝ่ายบริการวิชาการ</t>
  </si>
  <si>
    <t>ยุทธศาสตร์ที่ 3 เป้าประสงค์ที่ 1 KPI 3-02</t>
  </si>
  <si>
    <t>P3-02</t>
  </si>
  <si>
    <t>1.1 ส่งเสริมคุณภาพสิ่งแวดล้อมและทรัพยากรธรรมชาติ</t>
  </si>
  <si>
    <t>สาขาสิ่งแวดล้อม</t>
  </si>
  <si>
    <t>ยุทธศาสตร์ที่ 3 เป้าประสงค์ที่ 2  KPI 3-04, KPI 3-05</t>
  </si>
  <si>
    <t>P3-04, P3-05, P3-06</t>
  </si>
  <si>
    <t>1.2 อบรมยุวมัคคุเทศก์เพื่อสร้างองค์ความรู้ด้านการท่องเที่ยวแบบบูรณาการ</t>
  </si>
  <si>
    <t>สาขาท่องเที่ยว</t>
  </si>
  <si>
    <t>ผลผลิตผลงานทำนุบำรุงศิลปวัฒนธรรม</t>
  </si>
  <si>
    <t>ระยะเวลาดำเนินงาน</t>
  </si>
  <si>
    <t>ECE_SS_02</t>
  </si>
  <si>
    <t>ยุทธศาสตร์ที่ 3 เป้าประสงค์ที่ 3 KPI 3-07</t>
  </si>
  <si>
    <t>P3-09</t>
  </si>
  <si>
    <t>โครงการอนุรักษ์สืบสานและสร้างสรรค์วัฒนธรรมและศิลปะ : กิจกรรมทำนุบำรุงศิลปวัฒนธรรม และพระพุทธศาสนา</t>
  </si>
  <si>
    <t>ฝ่ายทำนุบำรุงศิลปวัฒนธรรม</t>
  </si>
  <si>
    <t>โครงการวันไหว้ครู ระลึกพระคุณครู</t>
  </si>
  <si>
    <t>อาจารย์ชมพูนุท ภาณุภาส</t>
  </si>
  <si>
    <t>ECE_SC_02</t>
  </si>
  <si>
    <t>โครงการอนุรักษ์สืบสานและสร้างสรรค์วัฒนธรรมและศิลปะ : เข้าร่วมกิจกรรมสืบสานประเพณีสงกรานต์</t>
  </si>
  <si>
    <t>สำนักงานคณบดี</t>
  </si>
  <si>
    <t>วาสนา</t>
  </si>
  <si>
    <t>ECE_SC_03</t>
  </si>
  <si>
    <t>โครงการวันสถาปนาคณะวัฒนธรรมสิ่งแวดล้อมและการท่องเที่ยวเชิงนิเวศ</t>
  </si>
  <si>
    <t>ECE_SC_04</t>
  </si>
  <si>
    <t>โครงการอนุรักษ์สืบสานและสร้างสรรค์วัฒนธรรมและศิลปะ : กิจกรรมอนุรักษ์สืบสานวัฒนธรรมการแต่งกายด้วยผ้าไทย</t>
  </si>
  <si>
    <t>รองคณบดีฝ่ายบริหาร/ประธานกรรมการทำนุฯ</t>
  </si>
  <si>
    <t>ECE_SC_05</t>
  </si>
  <si>
    <t>KPI 3-07</t>
  </si>
  <si>
    <t>P3-08, P3-09</t>
  </si>
  <si>
    <t>โครงการจัดทำแผนงานสร้างเครือข่ายกิจกรรมทางวัฒนธรรมระหว่างหน่วยงานภายในมหาวิทยาลัย</t>
  </si>
  <si>
    <t>รวมค่าใช้จ่าย</t>
  </si>
  <si>
    <t>แผนงานพื้นฐานด้านการพัฒนาและเสริมสร้างศักยภาพทรัพยากรมนุษย์</t>
  </si>
  <si>
    <t>ผลผลิตผู้สำเร็จการศึกษาด้านสังคมศาสตร์</t>
  </si>
  <si>
    <t>ยุทธศาสตร์ที่ 2 เป้าประสงค์ที่ 4  KPI 2-06</t>
  </si>
  <si>
    <t>P2-11</t>
  </si>
  <si>
    <t xml:space="preserve">งบสนับสนุนการดำเนินงานมหาลัย (ส่วนงานแผนให้ย้ายหมวดงบจากงบรายจ่ายอื่นมาอยู่ในหมวดงบเงินอุดหนุน)
เป็นค่าใช้จ่ายในการสมทบเพื่อให้มีศักยภาพในการแข่งขันและสอดคล้องกับนโยบายการพัฒนามหาวิทยาลัย (3%) </t>
  </si>
  <si>
    <t>งานแผน</t>
  </si>
  <si>
    <t>แผนงานยุทธศาสตร์การวิจัยและพัฒนานวัตกรรม</t>
  </si>
  <si>
    <t>โครงการการวิจัยและนวัตกรรมเพื่อการสร้างองค์ความรู้พื้นฐานของประเทศ</t>
  </si>
  <si>
    <t>ECE_RR_01</t>
  </si>
  <si>
    <t>ยุทธศาสตร์ที่ 1 เป้าประสงค์ที่ 2.2 
KPI 1-19, KPI 1-24</t>
  </si>
  <si>
    <t>P1-23, P1-24, P1-26</t>
  </si>
  <si>
    <t>เงินอุดหนุนโครงการวิจัย</t>
  </si>
  <si>
    <t>ECE_RR_02</t>
  </si>
  <si>
    <t>KPI 1-24</t>
  </si>
  <si>
    <t>P1-25</t>
  </si>
  <si>
    <t>เงินอุดหนุนโครงการวิจัยสถาบัน</t>
  </si>
  <si>
    <t>เงินสนับสนุนการตีพิมพ์เผยแพร่ผลงานวิจัย</t>
  </si>
  <si>
    <t>รวมงบเงินอุดหนุนโครงการทั้งสิ้น</t>
  </si>
  <si>
    <t>หมายเหตุ</t>
  </si>
  <si>
    <t>1. ตัวอักษร และตัวเลขสีแดงคือ มีการแก้ไขเปลี่ยนแปลงข้อมูล หรือโครงการใหม่</t>
  </si>
  <si>
    <r>
      <rPr>
        <sz val="14"/>
        <color theme="1"/>
        <rFont val="TH SarabunPSK"/>
        <family val="2"/>
      </rPr>
      <t xml:space="preserve">2. </t>
    </r>
    <r>
      <rPr>
        <b/>
        <sz val="14"/>
        <color theme="1"/>
        <rFont val="TH SarabunPSK"/>
        <family val="2"/>
      </rPr>
      <t xml:space="preserve">ยุทธศาสตร์ที่ 1 </t>
    </r>
  </si>
  <si>
    <t xml:space="preserve">   เป้าประสงค์ที่ 1.1 = KPI1-01  ถึง KPI1-10</t>
  </si>
  <si>
    <t>ค. แผนงานยุทธศาสตร์การวิจัยและพัฒนานวัตกรรม</t>
  </si>
  <si>
    <t xml:space="preserve">   เป้าประสงค์ที่ 1.2 = KPI1-11  ถึง KPI1-15</t>
  </si>
  <si>
    <t>แผนงาน ยุทธศาสตร์การวิจัยและพัฒนานวัตกรรม</t>
  </si>
  <si>
    <t xml:space="preserve">   เป้าประสงค์ที่ 1.3 = KPI1-16  ถึง KPI1-18</t>
  </si>
  <si>
    <t>ผลผลิต โครงการการวิจัยและนวัตกรรมเพื่อการสร้างองค์ความรู้พื้นฐานของประเทศ</t>
  </si>
  <si>
    <t xml:space="preserve">   เป้าประสงค์ที่ 2.1 = KPI1-19  ถึง KPI1-23</t>
  </si>
  <si>
    <t xml:space="preserve">   เป้าประสงค์ที่ 2.2 = KPI1-24  ถึง KPI1-26</t>
  </si>
  <si>
    <t xml:space="preserve"> - เงินอุดหนุนโครงการวิจัยและงานสร้างสรรค์</t>
  </si>
  <si>
    <t xml:space="preserve">   เป้าประสงค์ที่ 2.3 = KPI1-26  ถึง KPI1-27</t>
  </si>
  <si>
    <t xml:space="preserve"> - เงินอุดหนุนโครงการวิจัยสถาบัน</t>
  </si>
  <si>
    <t xml:space="preserve">   เป้าประสงค์ที่ 2.4 = KPI1-28  ถึง KPI1-29</t>
  </si>
  <si>
    <t xml:space="preserve"> - เงินสนับสนุนการตีพิมพ์เผยแพร่ผลงานวิจัย</t>
  </si>
  <si>
    <t>รวมงบเงินอุดหนุนงานวิจัย</t>
  </si>
  <si>
    <t xml:space="preserve">   เป้าประสงค์ที่ 3.1 = KPI1-30  ถึง KPI1-36</t>
  </si>
  <si>
    <t xml:space="preserve">   เป้าประสงค์ที่ 4.4 = KPI1-45  ถึง KPI1-47</t>
  </si>
  <si>
    <t>โครงการที่ยังไม่มีในแผนการดำเนินงานโครงการ แต่ต้องมีโครงการเพื่อให้สามารถตอบตัวชี้วัดและสอดคล้องกับยุทธศาสตร์ของมหาวิทาลัยได้</t>
  </si>
  <si>
    <t>KPI 1-03, KPI 1-09, KPI 1-12, KPI 1-15, P3-10</t>
  </si>
  <si>
    <t>P1-03, P1-09, P1-12, P1-15, P3-10</t>
  </si>
  <si>
    <t>โครงการพัฒนาทักษะกำลังคนของประเทศ (Reskill/Upskill/Newskill) เพื่อการมีงานทำและเตรียมความพร้อมรองรับการทำงานในอนาคต หลักสูตรประกาศนียบัตร (Non-Degree) หลักสูตรประกาศนียบัตรการพัฒนาศักยภาพมัคคุเทศก์เพื่อรองรับนักท่องเที่ยวยุค New Normal</t>
  </si>
  <si>
    <t>ตัวชี้วัดที่และความสอดคล้องกับแผนยุทธศาสตร์ของมหาวิทาลัย ที่ยังไม่มีการดำเนินงานหรือโครงการที่สอดคล้อง</t>
  </si>
  <si>
    <r>
      <rPr>
        <sz val="14"/>
        <color rgb="FFFF0000"/>
        <rFont val="TH SarabunPSK"/>
        <family val="2"/>
      </rPr>
      <t>KPI 1-04</t>
    </r>
    <r>
      <rPr>
        <sz val="14"/>
        <color theme="1"/>
        <rFont val="TH SarabunPSK"/>
        <family val="2"/>
      </rPr>
      <t xml:space="preserve"> คะแนนความพึงพอใจของผู้ใช้บัณฑิต</t>
    </r>
  </si>
  <si>
    <r>
      <rPr>
        <sz val="14"/>
        <color rgb="FFFF0000"/>
        <rFont val="TH SarabunPSK"/>
        <family val="2"/>
      </rPr>
      <t>P1-04</t>
    </r>
    <r>
      <rPr>
        <sz val="14"/>
        <color theme="1"/>
        <rFont val="TH SarabunPSK"/>
        <family val="2"/>
      </rPr>
      <t xml:space="preserve"> แผนงาน/โครงการ/กิจกรรมพัฒนาหลักสูตรให้ตอบสนองต่อความต้องการของผู้ใช้บัณฑิตด้านความพึงพอใจ</t>
    </r>
  </si>
  <si>
    <t>23.1 โครงการพัฒนาศักภาพนิสิต ระดับบัณฑิตศึกษา สาขาวิชาการจัดการการท่องเที่ยวแบบบูรณาการ :  การพัฒนาทักษะวิจัย
23.2 โครงการพัฒนาศักภาพนิสิต ระดับบัณฑิตศึกษา สาขาวิชาการจัดการการท่องเที่ยวแบบบูรณาการ : การพัฒนาทักษะการสื่อสารภาษาอังกฤษทางวิชาการ</t>
  </si>
  <si>
    <t>อาจารย์ ดร.อัญชัญ ตัณฑเทศ
ผศ. ดร.คมสิทธิ์ เกียนวัฒนา</t>
  </si>
  <si>
    <r>
      <t>โครงการปรับปรุงและวิพากษ์หลักสูตรวิทยาศาสตรมหาบัณฑิต สาขาวิชาเทคโนโลยีสิ่งแวดล้อมและการจัดการทรัพยากร</t>
    </r>
    <r>
      <rPr>
        <sz val="14"/>
        <color rgb="FFFF0000"/>
        <rFont val="TH SarabunPSK"/>
        <family val="2"/>
      </rPr>
      <t xml:space="preserve"> </t>
    </r>
  </si>
  <si>
    <t>โครงการปรับปรุงและวิพากษ์หลักสูตรศิลปศาสตรบัณฑิต สาขาวิชาการจัดการการท่องเที่ยวแบบบูรณาการ</t>
  </si>
  <si>
    <t>หัวหน้าสาขาท่องเที่ยว</t>
  </si>
  <si>
    <t>หัวหน้าสาขาสิ่งแวดล้อม</t>
  </si>
  <si>
    <r>
      <rPr>
        <sz val="14"/>
        <color rgb="FFFF0000"/>
        <rFont val="TH SarabunPSK"/>
        <family val="2"/>
      </rPr>
      <t>KPI 1-06</t>
    </r>
    <r>
      <rPr>
        <sz val="14"/>
        <color theme="1"/>
        <rFont val="TH SarabunPSK"/>
        <family val="2"/>
      </rPr>
      <t xml:space="preserve"> จำนวนหลักสูตรนานาชาติ</t>
    </r>
  </si>
  <si>
    <r>
      <rPr>
        <sz val="14"/>
        <color rgb="FFFF0000"/>
        <rFont val="TH SarabunPSK"/>
        <family val="2"/>
      </rPr>
      <t>P1-06</t>
    </r>
    <r>
      <rPr>
        <sz val="14"/>
        <color theme="1"/>
        <rFont val="TH SarabunPSK"/>
        <family val="2"/>
      </rPr>
      <t xml:space="preserve"> แผนงาน/โครงการ/กิจกรรมพัฒนาหลักสูตรนานาชาติ</t>
    </r>
  </si>
  <si>
    <r>
      <rPr>
        <sz val="14"/>
        <color rgb="FFFF0000"/>
        <rFont val="TH SarabunPSK"/>
        <family val="2"/>
      </rPr>
      <t xml:space="preserve">KPI 1-08 </t>
    </r>
    <r>
      <rPr>
        <sz val="14"/>
        <color theme="1"/>
        <rFont val="TH SarabunPSK"/>
        <family val="2"/>
      </rPr>
      <t>จำนวนหลักสูตรที่ได้รับการรับรองตามเกณฑ์มาตรฐานระดับนานาชาติ</t>
    </r>
  </si>
  <si>
    <r>
      <rPr>
        <sz val="14"/>
        <color rgb="FFFF0000"/>
        <rFont val="TH SarabunPSK"/>
        <family val="2"/>
      </rPr>
      <t>P1-08</t>
    </r>
    <r>
      <rPr>
        <sz val="14"/>
        <color theme="1"/>
        <rFont val="TH SarabunPSK"/>
        <family val="2"/>
      </rPr>
      <t xml:space="preserve"> แผนงาน/โครงการ/กิจกรรมพัฒนาหลักสูตรให้ได้รับการรับรองตามเกณฑ์มาตรฐานระดับนานาชาติ</t>
    </r>
  </si>
  <si>
    <r>
      <rPr>
        <sz val="14"/>
        <color rgb="FFFF0000"/>
        <rFont val="TH SarabunPSK"/>
        <family val="2"/>
      </rPr>
      <t>KPI 1-30</t>
    </r>
    <r>
      <rPr>
        <sz val="14"/>
        <color theme="1"/>
        <rFont val="TH SarabunPSK"/>
        <family val="2"/>
      </rPr>
      <t xml:space="preserve"> โครงการ/กิจกรรมความร่วมมือ
ระดับนานาชาติ</t>
    </r>
  </si>
  <si>
    <r>
      <rPr>
        <sz val="14"/>
        <color rgb="FFFF0000"/>
        <rFont val="TH SarabunPSK"/>
        <family val="2"/>
      </rPr>
      <t>P1-39</t>
    </r>
    <r>
      <rPr>
        <sz val="14"/>
        <color theme="1"/>
        <rFont val="TH SarabunPSK"/>
        <family val="2"/>
      </rPr>
      <t xml:space="preserve"> โครงการ/กิจกรรมความร่วมมือระดับนานาชาติ</t>
    </r>
    <r>
      <rPr>
        <sz val="10"/>
        <color rgb="FFFF0000"/>
        <rFont val="Arial"/>
        <family val="2"/>
      </rPr>
      <t/>
    </r>
  </si>
  <si>
    <r>
      <rPr>
        <sz val="14"/>
        <color rgb="FFFF0000"/>
        <rFont val="TH SarabunPSK"/>
        <family val="2"/>
      </rPr>
      <t xml:space="preserve">P1-40 </t>
    </r>
    <r>
      <rPr>
        <sz val="14"/>
        <color theme="1"/>
        <rFont val="TH SarabunPSK"/>
        <family val="2"/>
      </rPr>
      <t>โครงการ/กิจกรรมความร่วมมือระดับ นานาชาติด้านการแลกเปลี่ยนนิสิตและบุคลากร</t>
    </r>
  </si>
  <si>
    <r>
      <rPr>
        <sz val="14"/>
        <color rgb="FFFF0000"/>
        <rFont val="TH SarabunPSK"/>
        <family val="2"/>
      </rPr>
      <t>KPI 1-31</t>
    </r>
    <r>
      <rPr>
        <sz val="14"/>
        <color theme="1"/>
        <rFont val="TH SarabunPSK"/>
        <family val="2"/>
      </rPr>
      <t>จำนวนนิสิตจาก มศว ที่ไปศึกษาแลกเปลี่ยน/อบรม/วิจัยในต่างประเทศ</t>
    </r>
  </si>
  <si>
    <r>
      <rPr>
        <sz val="14"/>
        <color rgb="FFFF0000"/>
        <rFont val="TH SarabunPSK"/>
        <family val="2"/>
      </rPr>
      <t>P1-40</t>
    </r>
    <r>
      <rPr>
        <sz val="14"/>
        <color theme="1"/>
        <rFont val="TH SarabunPSK"/>
        <family val="2"/>
      </rPr>
      <t xml:space="preserve"> โครงการ/กิจกรรมความร่วมมือระดับนานาชาติด้านการแลกเปลี่ยนนิสิตและบุคลากร</t>
    </r>
    <r>
      <rPr>
        <sz val="10"/>
        <color rgb="FFFF0000"/>
        <rFont val="Arial"/>
        <family val="2"/>
      </rPr>
      <t/>
    </r>
  </si>
  <si>
    <r>
      <rPr>
        <sz val="14"/>
        <color rgb="FFFF0000"/>
        <rFont val="TH SarabunPSK"/>
        <family val="2"/>
      </rPr>
      <t>P1-41</t>
    </r>
    <r>
      <rPr>
        <sz val="14"/>
        <color theme="1"/>
        <rFont val="TH SarabunPSK"/>
        <family val="2"/>
      </rPr>
      <t xml:space="preserve"> โครงการ/กิจกรรมพัฒนาศักยภาพด้านภาษาและประสบการณ์ในต่างประเทศให้กับบุคลากรและนิสิต</t>
    </r>
  </si>
  <si>
    <t>23.2 โครงการพัฒนาศักภาพนิสิต ระดับบัณฑิตศึกษา สาขาวิชาการจัดการการท่องเที่ยวแบบบูรณาการ : การพัฒนาทักษะการสื่อสารภาษาอังกฤษทางวิชาการ</t>
  </si>
  <si>
    <t xml:space="preserve">โครงการสัมมนารับฟังความคิดเห็นและความคาดหวังจากผู้มีส่วนได้ส่วนเสียทุกกลุ่มเพื่อการพัฒนาองค์กร </t>
  </si>
  <si>
    <t xml:space="preserve">โครงการรณรงค์และส่งเสริมคุณธรรมและความโปร่งใสในด้านการดำเนินชีวิตหรือการปฏิบัติงานของบุคลากรและนิสิต </t>
  </si>
  <si>
    <t>โครงการพัฒนาสมรรถนะวิชาชีพอาจารย์ตามกรอบมาตรฐานของสหราชอาณาจักร</t>
  </si>
  <si>
    <t>ค่าใช้จ่ายในการเจรจาความร่วมมือ ณ ต่างประเทศ</t>
  </si>
  <si>
    <t>ชื่อโครงการ</t>
  </si>
  <si>
    <t>ความสอดคล้องกับแผนกลยุทธ์</t>
  </si>
  <si>
    <t>ป.1</t>
  </si>
  <si>
    <t>ป.2</t>
  </si>
  <si>
    <t>ป.3</t>
  </si>
  <si>
    <t>ป.4</t>
  </si>
  <si>
    <t>ป.5</t>
  </si>
  <si>
    <t>ยุทธศาสตร์ 2</t>
  </si>
  <si>
    <t>ยุทธศาสตร์ 3</t>
  </si>
  <si>
    <t>ยุทธศาสตร์ 1</t>
  </si>
  <si>
    <t>งบประมาณ</t>
  </si>
  <si>
    <t>เวลาดำเนินการ</t>
  </si>
  <si>
    <t>(1) สำรวจระบบนิเวศและสิ่งแวดล้อม</t>
  </si>
  <si>
    <t>(2) การสำรวจป่าไม้ภาคสนามและการจัดการความขัดแย้ง</t>
  </si>
  <si>
    <t>(3) การศึกษาดูงานและปฏิบัติการภาคสนาม ป.โท สาขาสิ่งแวดล้อม</t>
  </si>
  <si>
    <t>(1) การศึกษาดูงานการจัดการสิ่งแวดล้อมและทรัพยากร</t>
  </si>
  <si>
    <t>(2) ศึกษาดูงานวิเคราะห์มลพิษสิ่งแวดล้อม (เทคโนธานี)</t>
  </si>
  <si>
    <t>(1) เส้นทางจังหวัดสุโขทัย ลำปาง ลำพูน และเชียงใหม่</t>
  </si>
  <si>
    <t>(2) เส้นทางจังหวัดสุราษฎร์ธานี นครศรีธรรมราช กระบี่ พังงา และภูเก็ต</t>
  </si>
  <si>
    <t>(3) เส้นทางจังหวัดสุพรรณบุรี พระนครศรีอยุธยา</t>
  </si>
  <si>
    <t xml:space="preserve">(1) จากมหาลัยก้าวไปสู่สายงานสิ่งแวดล้อมและทรัพยาการ </t>
  </si>
  <si>
    <t>(2) การบริหารจัดการธุรกิจการบิน</t>
  </si>
  <si>
    <t>(3) การเสริมสร้างประสบการณ์วิชาชีพด้านการจัดการการท่องเที่ยวเชิงนิเวศ</t>
  </si>
  <si>
    <t>(4) การพัฒนาทักษะชีวิตและเรียนรู้สู่งานอาชีพ</t>
  </si>
  <si>
    <t>(5) การส่งเสริมอาชีพและการเป็นผู้ประกอบการในยุคดิจิทัล</t>
  </si>
  <si>
    <t>(6) การอบรมเชิงปฏิบัติการคุณวุฒิวิชาชีพนักเล่าเรื่องท้องถิ่น</t>
  </si>
  <si>
    <t>(1) การเตรียมความพร้อมสอบขึ้นทะเบียนมัคคุเทศก์และการทดสอบวัดระดับความรู้ทางการสื่อสารภาษาอังกฤษ (TOEIC)</t>
  </si>
  <si>
    <t>(2)การเตรียมความพร้อมก่อนสอบขึ้นทะเบียนและส่งเสริมองค์ความรู้ระบบจัดการสิ่งแวดล้อม</t>
  </si>
  <si>
    <t>(1) การเตรียมความพร้อมฝึกประสบการณ์วิชาชีพ สาขาสิ่งแวดล้อม รุ่นที่ 8</t>
  </si>
  <si>
    <t>(2) การเตรียมความพร้อมสหกิจศึกษาและการนิเทศสหกิจศึกษา สาขาท่องเที่ยว</t>
  </si>
  <si>
    <t>(3) การนำเสนอการปฏิบัติสหกิจศึกษา และการฝึกประสบการณ์วิชาชีพ สาขาท่องเที่ยว</t>
  </si>
  <si>
    <t>(4) การนำเสนอการฝึกประสบการณ์วิชาชีพและสหกิจศึกษา สาขา สิ่งแวดล้อม รุ่นที่ 8</t>
  </si>
  <si>
    <t>(1) การศึกษาดูงานการพัฒนาและส่งเสริมการท่องเที่ยวอุตสาหกรรมการท่องเที่ยวในเขตพื้นที่ระเบียงเศรษฐกิจพิเศษภาคตะวันออก (EEC)</t>
  </si>
  <si>
    <t>(2) การศึกษาดูการจัดการการตลาดท่องเที่ยว</t>
  </si>
  <si>
    <t>(3) การศึกษาดูงานการเป็นผู้ประกอบการด้านการท่องเที่ยวอย่างเป็นมิตรต่อสิ่งแวดล้อมและสังคม</t>
  </si>
  <si>
    <t>(4) การฝึกปฎิบัติการด้านการจัดการการท่องเที่ยว</t>
  </si>
  <si>
    <t>/</t>
  </si>
  <si>
    <t>(1) การบ่มเพาะนิสิตสู่ความเป็นเลิศ</t>
  </si>
  <si>
    <t>(2) การพัฒนาภาวะผู้นำตามวิถีประชาธิปไตยและจิตสำนึกสาธารณะ</t>
  </si>
  <si>
    <t>(3) การเข้าร่วมโครงการปฐมนิเทศต้อนรับน้องใหม่และค่ายเสริมสร้างอัตลักษณ์นิสิตมศว</t>
  </si>
  <si>
    <t>(4)  การส่งเสริมสุขภาพจิตแก่นิสิตและการพัฒนาบุคลากรด้านการให้คำปรึกษาแก่นิสิต</t>
  </si>
  <si>
    <t>(5) การเสริมสร้างอัตลักษณ์นิสิตใหม่คณะวัฒนธรรมสิ่งแวดล้อมและการท่องเที่ยวเชิงนิเวศ</t>
  </si>
  <si>
    <t>(1) ปรับพื้นฐานด้านวิชาการสาขาสิ่งแวดล้อมและทรัพยากร</t>
  </si>
  <si>
    <t>(2) สาขาท่องเที่ยว</t>
  </si>
  <si>
    <t>(1) สาขาสิ่งแวดล้อม</t>
  </si>
  <si>
    <t>(2) การศึกษาดูงานด้านการโรงแรม</t>
  </si>
  <si>
    <t>(1) การพัฒนาทักษะวิจัย</t>
  </si>
  <si>
    <t>(2) การพัฒนาทักษะการสื่อสารภาษาอังกฤษทางวิชาการ</t>
  </si>
  <si>
    <t>(1) การพัฒนาสมรรถนะการวิจัย สาขาสิ่งแวดล้อม</t>
  </si>
  <si>
    <t>(2) การพัฒนาสมรรถนะการวิจัย สาขาท่องเที่ยว</t>
  </si>
  <si>
    <t>(3) การพัฒนาสมรรถนะด้านวิชาการ สาขาสิ่งแวดล้อม</t>
  </si>
  <si>
    <t xml:space="preserve">เงินอุดหนุนสำหรับนิสิต </t>
  </si>
  <si>
    <t>เงินอุดหนุนจัดกิจกรรมนิสิต</t>
  </si>
  <si>
    <t>(2) โครงการเข้าร่วม SWU GAMES</t>
  </si>
  <si>
    <t>(3) โครงการส่งเสริมสุขภาวะนิสิต</t>
  </si>
  <si>
    <t xml:space="preserve">(4) โครงการเข้าร่วมงานสำคัญเพื่อสืบสานวัฒนธรรมและประเพณีไทย </t>
  </si>
  <si>
    <t>(1) ทุนการศึกษาประเภทต่างๆ ของนิสิตระดับปริญญาตรี</t>
  </si>
  <si>
    <t>(2) ทุนส่งเสริมผู้มีศักยภาพเข้าศึกษาต่อในระดับบัณฑิตศึกษา (ทุนพรีเมียม)</t>
  </si>
  <si>
    <t>(3) ทุนอุดหนุนการศึกษาเพื่อวิจัยสำหรับนิสิตระดับปริญญาตรี (21 ทุนๆ ละ 4,000 บาท)</t>
  </si>
  <si>
    <t xml:space="preserve">      (a) ทุนขาดแคลน  (40 ทุนๆ ละ 10,000 บาท)</t>
  </si>
  <si>
    <t xml:space="preserve">      (b) ทุนเรียนดี  (10 ทุนๆ ละ 40,000 บาท)</t>
  </si>
  <si>
    <t xml:space="preserve">     (a) ทุนอุดหนุนการศึกษาผู้มีสมรรถนะสูงเข้าศึกษาต่อในระดับบัณฑิตศึกษา (10 ทุนๆ ละ 30,000 บาท)</t>
  </si>
  <si>
    <t xml:space="preserve">    (b) ทุนสนับสนุนการนำเสนอผลงานทางวิชาการของนิสิตระดับบัณฑิตศึกษา </t>
  </si>
  <si>
    <t>ตัวชี้วัดที่สอดคล้อง</t>
  </si>
  <si>
    <t>1-2-01, 1-2-02, 1-2-04</t>
  </si>
  <si>
    <t>1-1-05, 1-1-07,1-2-01, 1-2-02, 1-2-04</t>
  </si>
  <si>
    <t>1-2-01, 1-2-02, 1-2-04, 3-2-01</t>
  </si>
  <si>
    <t>1-1-04, 1-1-07, 1-1-09,1-2-02, 1-2-04</t>
  </si>
  <si>
    <t>1-1-01 ถึง 1-1-09, 1-2-06</t>
  </si>
  <si>
    <t>1-1-04, 1-1-07, 1-1-08, 1-1-09,1-2-02, 1-2-04, 1-2-08</t>
  </si>
  <si>
    <t>1-2-01, 1-2-02, 1-2-04, 1-2-08</t>
  </si>
  <si>
    <t>1-2-01, 1-2-02, 1-2-04, 1-2-06, 1-2-08</t>
  </si>
  <si>
    <t>1-1-03, 1-1-04, 1-1-05, 1-1-06, 1-2-06</t>
  </si>
  <si>
    <t>1-2-02, 1-2-04, 1-2-06, 1-2-08</t>
  </si>
  <si>
    <t>1-2-04</t>
  </si>
  <si>
    <t>1-3-01, 2-1-04, 2-2-01, 2-2-02</t>
  </si>
  <si>
    <t>1-1-03, 1-1-04, 1-1-05, 1-1-07, 1-1-09, 1-2-06, 1-2-07, 2-1-04, 2-2-06</t>
  </si>
  <si>
    <t>1-1-09, 1-3-01, 1-4-01, 1-4-02, 1-4-03, 2-2-01, 2-2-02, 2-2-03</t>
  </si>
  <si>
    <t>1-2-06, 1-2-07, 2-2-01, 2-2-02, 2-2-03, 2-2-04</t>
  </si>
  <si>
    <t>1-1-04, 1-2-06, 1-2-07, 2-1-01-2-1-02, 2-1-03, 2-1-04, 2-2-07</t>
  </si>
  <si>
    <t>2-1-01, 2-1-02, 2-1-03, 2-1-04, 2-2-06, 2-2-07, 2-2-08</t>
  </si>
  <si>
    <t>1-2-05</t>
  </si>
  <si>
    <t>1-2-04, 1-2-06, 1-2-07</t>
  </si>
  <si>
    <t>1-2-04, 1-2-06, 1-2-07, 1-2-08, 1-2-09</t>
  </si>
  <si>
    <t>1-2-04, 1-2-06, 1-2-07, 3-2-01</t>
  </si>
  <si>
    <t>1-2-03, 1-2-04, 2-2-06, 2-2-08,3-1-01, 3-1-02, 3-1-03</t>
  </si>
  <si>
    <t>1-2-04, 1-2-06, 3-2-01</t>
  </si>
  <si>
    <t>2-1-04, 2-2-06, 3-2-01</t>
  </si>
  <si>
    <t>2-1-04, 2-2-06, 2-2-07, 2-2-08, 3-2-01</t>
  </si>
  <si>
    <t>แผนงาน/โครงการ/กิจกรรมที่ไม่ใช้งบประมาณ</t>
  </si>
  <si>
    <t>โครงการพัฒนาบุคลากรสายปฏิบัติการให้มีตำแหน่งที่สูงขึ้น</t>
  </si>
  <si>
    <t>1-1-09, 1-3-01, 1-4-01, 1-4-02, 1-4-03,     2-2-01, 2-2-02, 2-2-03</t>
  </si>
  <si>
    <t>1-1-05, 1-1-06, 1-1-09, 1-2-03,1-2-04, 1-4-01,1-4-02,1-4-03,2-1-04,2- 2-02,     2-2-08</t>
  </si>
  <si>
    <t>1-1-04, 1-1-07, 1-1-08, 1-1-09,1-2-02,      1-2-04, 1-2-08</t>
  </si>
  <si>
    <t>2-1-01, 2-1-04, 2-2-04, 2-2-05, 2-2-06</t>
  </si>
  <si>
    <t xml:space="preserve">โครงการบริหารความเปลี่ยนแปลง </t>
  </si>
  <si>
    <t>โครงการ LEAN Management และ 5 ส.</t>
  </si>
  <si>
    <t>2-2-06, 2-2-07, 2-2-08</t>
  </si>
  <si>
    <t>เงินอุดหนุนโครงการวิจัยและงานสร้างสรรค์</t>
  </si>
  <si>
    <t>ผลผลิต ผู้สำเร็จการศึกษาทางด้านวิทยาศาสตร์และเทคโนโลยี</t>
  </si>
  <si>
    <t>AP1.01.001</t>
  </si>
  <si>
    <t>AP1.01.002</t>
  </si>
  <si>
    <t>AP1.01.003</t>
  </si>
  <si>
    <t>AP1.01.004</t>
  </si>
  <si>
    <t>AP1.01.005</t>
  </si>
  <si>
    <t>AP1.01.006</t>
  </si>
  <si>
    <t>AP1.01.007</t>
  </si>
  <si>
    <t>AP1.01.008</t>
  </si>
  <si>
    <t>AP1.01.009</t>
  </si>
  <si>
    <t>AP1.01.010</t>
  </si>
  <si>
    <t>AP1.01.011</t>
  </si>
  <si>
    <t>AP2.01.001</t>
  </si>
  <si>
    <t>AP2.01.002</t>
  </si>
  <si>
    <t>AP2.01.003</t>
  </si>
  <si>
    <t>AP2.01.004</t>
  </si>
  <si>
    <t>AP2.01.005</t>
  </si>
  <si>
    <t>AP2.01.006</t>
  </si>
  <si>
    <t>AP2.01.007</t>
  </si>
  <si>
    <t>AP3.01.001</t>
  </si>
  <si>
    <t>AP2.01.008</t>
  </si>
  <si>
    <t>AP4.01.001</t>
  </si>
  <si>
    <t>AP4.01.002</t>
  </si>
  <si>
    <t>AP1.01.012</t>
  </si>
  <si>
    <t>AP1.01.013</t>
  </si>
  <si>
    <t>AP4.01.003</t>
  </si>
  <si>
    <t>AP4.01.004</t>
  </si>
  <si>
    <t>AP4.01.005</t>
  </si>
  <si>
    <t>AP4.01.006</t>
  </si>
  <si>
    <t>AP2.01.010</t>
  </si>
  <si>
    <t>AP2.01.011</t>
  </si>
  <si>
    <t>AP2.01.013</t>
  </si>
  <si>
    <t>AP2.01.014</t>
  </si>
  <si>
    <t>AP2.01.015</t>
  </si>
  <si>
    <t>AP5.01.001</t>
  </si>
  <si>
    <t>AP5.01.002</t>
  </si>
  <si>
    <t>AP6.01.001</t>
  </si>
  <si>
    <t>AP6.01.002</t>
  </si>
  <si>
    <t>AP6.01.003</t>
  </si>
  <si>
    <t>AP6.01.004</t>
  </si>
  <si>
    <t>AP6.01.005</t>
  </si>
  <si>
    <t>AP6.01.006</t>
  </si>
  <si>
    <t>โครงการฝึกปฏิบัติการทัวร์จำลอง</t>
  </si>
  <si>
    <t>AP4.01.003A</t>
  </si>
  <si>
    <t>AP4.01.003B</t>
  </si>
  <si>
    <t>AP4.01.004A</t>
  </si>
  <si>
    <t>AP4.01.004B</t>
  </si>
  <si>
    <t>AP3.01.002</t>
  </si>
  <si>
    <t>AP3.01.003</t>
  </si>
  <si>
    <t>AP2.01.009</t>
  </si>
  <si>
    <t>AP2.01.012</t>
  </si>
  <si>
    <t>AP4.01.007</t>
  </si>
  <si>
    <t>AP4.01.008</t>
  </si>
  <si>
    <t>AP4.01.009</t>
  </si>
  <si>
    <t>ü</t>
  </si>
  <si>
    <t>อ.ดร.พนม สุทธิศักดิ์โสภณ</t>
  </si>
  <si>
    <t>อ.ดร.นฤภัทร ตั้งมั่นคงวรกูล</t>
  </si>
  <si>
    <t>อ.ดร.อังสุมาลิน จำนงชอบ</t>
  </si>
  <si>
    <t>อ.ฐิติมา อังกุรวัชรพันธุ์</t>
  </si>
  <si>
    <t>อ.ดร.อุษณีย์ ผาสุข</t>
  </si>
  <si>
    <t>อ.อัญชัญ ตัณฑเทศ</t>
  </si>
  <si>
    <t>อ.ดร.กิ่งกนก เสาวภาวงศ์</t>
  </si>
  <si>
    <t>อ.ดร.ศรัญญา ศรีทอง</t>
  </si>
  <si>
    <t>ผศ.ดร.กัญจน์ ศิลป์ประสิทธิ์</t>
  </si>
  <si>
    <t>โครงการศึกษาดูงานและปฏิบัติการภาคสนามเพื่อเสริมสร้างคุณลักษณะบัณฑิตที่พึงประสงค์ด้านสิ่งแวดล้อมและการจัดการทรัพยากร /</t>
  </si>
  <si>
    <t>โครงการศึกษาดูงานเสริมสร้างประสบการณ์วิชาชีพทางด้านสิ่งแวดล้อมและการจัดการทรัพยากร /</t>
  </si>
  <si>
    <t>โครงการศึกษาดูงานและปฏิบัติการภาคสนามเพื่อเสริมสร้างคุณลักษณะบัณฑิตที่พึงประสงค์ด้านการท่องเที่ยวแบบบูรณาการ /</t>
  </si>
  <si>
    <t>โครงการศึกษาดูงานและปฎิบัติการภาคสนามเพื่อพัฒนาทักษะภาษาต่างประเทศเพื่องานอาชีพ /</t>
  </si>
  <si>
    <t>โครงการเรียนรู้ประวัติศาสตร์และความเป็นมาของชาติไทยยุครัตนโกสินทร์ /</t>
  </si>
  <si>
    <t>โครงการพัฒนาและเสริมสร้างประสบการณ์วิชาชีพแก่นิสิต /</t>
  </si>
  <si>
    <t>โครงการเตรียมความพร้อมก่อนสอบขึ้นทะเบียนใบอนุญาตประกอบวิชาชีพ /</t>
  </si>
  <si>
    <t>โครงการเตรียมความพร้อมและนำเสนอการฝึกประสบการณ์วิชาชีพและสหกิจศึกษา /</t>
  </si>
  <si>
    <t>อ.ดร.ศุภิกา วานิชชัง</t>
  </si>
  <si>
    <t>ผศ.ดร.คมสิทธิ์ เกียนวัฒนา</t>
  </si>
  <si>
    <t>ผศ.ดร.กฤติกา สายณะรัตร์ชัย</t>
  </si>
  <si>
    <t>โครงการศึกษาดูงานและฝึกปฏิบัติการด้านการจัดการท่องเที่ยวแบบบูรณาการ ระดับบัณฑิตศึกษา /</t>
  </si>
  <si>
    <t>โครงการพัฒนาการดำเนินงานประกันคุณภาพการศึกษา และรับการประเมินคุณภาพการศึกษาภายใน ประจำปีการศึกษา 2565 /</t>
  </si>
  <si>
    <t>โครงการพัฒนาหลักสูตรให้ได้รับรองตามเกณฑ์มาตรฐานระดับนานาชาติ /</t>
  </si>
  <si>
    <t>โครงการการพัฒนาสมรรถนะทักษะการสื่อสารภาษาต่างประเทศเพื่อความเป็นสากล /</t>
  </si>
  <si>
    <t>อ.ดร.องค์ บรรจุน</t>
  </si>
  <si>
    <t>อ.ดร.ชมพูนุท ภาณุภาส</t>
  </si>
  <si>
    <t>อ.ดร.อัญชัญ ตัณฑเทศ</t>
  </si>
  <si>
    <t>โครงการเตรียมความพร้อมทางวิชาการและการปรับตัวของนิสิตสำหรับการเรียนรู้ ในศตวรรษที่ 21 /</t>
  </si>
  <si>
    <t>โครงการพัฒนาศักยภาพนิสิตและการเสริมสร้างทักษะการเรียนรู้ในศตวรรษที่ 21 /</t>
  </si>
  <si>
    <t>โครงการพัฒนาศักยภาพนิสิต ระดับบัณฑิตศึกษา สาขาวิชาการจัดการการท่องเที่ยวแบบบูรณาการ /</t>
  </si>
  <si>
    <t>โครงการเข้าร่วม SWU Open House และเผยแพร่ผลงานคณะวัฒนธรรมสิ่งแวดล้อมและการท่องเที่ยวเชิงนิเวศ /</t>
  </si>
  <si>
    <t>โครงการปัจฉิมนิเทศ ประจำปีการศึกษา 2565 /</t>
  </si>
  <si>
    <t>โครงการเตรียมความพร้อมและเข้าร่วมพิธีพระราชทานปริญญาบัตร /</t>
  </si>
  <si>
    <t>รศ.ดร.อรินทม์ งามนิยม</t>
  </si>
  <si>
    <t>โครงการส่งเสริมการพัฒนาหนังสือ และตำราของคณาจารย์ /</t>
  </si>
  <si>
    <t>โครงการพัฒนาสมรรถนะวิชาชีพอาจารย์ตามกรอบมาตรฐานของสหราชอาณาจักร /</t>
  </si>
  <si>
    <t>โครงการพัฒนาศักยภาพสมรรถนะ ด้านวิชาการและวิจัย  /</t>
  </si>
  <si>
    <t>รศ.ดร.ทายาท ศรียาภัย</t>
  </si>
  <si>
    <t>โครงการทบทวนแผนกลยุทธ์ และจัดทำแผนปฏิบัติการประจำปี มุ่งสู่องค์กรการเรียนรู้ที่มีสมรรถนะสูง /</t>
  </si>
  <si>
    <t>โครงการรณรงค์และส่งเสริมคุณธรรมและความโปร่งใสในด้านการดำเนินชีวิตหรือการปฏิบัติงานของบุคลากรและนิสิต  /</t>
  </si>
  <si>
    <t>โครงการสัมมนารับฟังความคิดเห็นและความคาดหวังจากผู้มีส่วนได้ส่วนเสียทุกกลุ่มเพื่อการพัฒนาองค์กร /</t>
  </si>
  <si>
    <t>ค่าใช้จ่ายในการเจรจาความร่วมมือ ณ ต่างประเทศ /</t>
  </si>
  <si>
    <t>โครงการปรับปรุงและวิพากษ์หลักสูตรวิทยาศาสตรบัณฑิต สาขาวิชาเทคโนโลยีสิ่งแวดล้อมและทรัพยากร /</t>
  </si>
  <si>
    <t>โครงการปรับปรุงและวิพากษ์หลักสูตรศิลปศาสตรมหาบัณฑิต สาขาวิชาการจัดการการท่องเที่ยวแบบบูรณาการ /</t>
  </si>
  <si>
    <t>โครงการเสริมสร้างคุณลักษณะบัณฑิตที่พึงประสงค์ /</t>
  </si>
  <si>
    <t>อ.ชมพูนุท ภาณุภาส</t>
  </si>
  <si>
    <t>(1) โครงการพี่บัณฑิตน้องนิสิตสานสัมพันธ์รับใช้สังคม ครั้งที 5</t>
  </si>
  <si>
    <t>อ.ดร.อุษณีย์ วัชรไพศาลกุล</t>
  </si>
  <si>
    <t>(5) โครงการค่ายแนะแนวเพื่อการศึกษาต่อคณะวัฒนธรรมสิ่งแวดล้อมและการท่องเที่ยวเชิงนิเวศ</t>
  </si>
  <si>
    <t>รองคณบดีฝ่ายพัฒนาศักยภาพนิสิต/รองคณบดีฝ่ายวิชาการ</t>
  </si>
  <si>
    <t>(4) การพัฒนาสมรรถนะด้านวิชาการ สาขาท่องเที่ยว</t>
  </si>
  <si>
    <t xml:space="preserve"> อ.ดร.ชมพูนุท ภาณุภาส</t>
  </si>
  <si>
    <t>AP2.01.016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</si>
</sst>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rgb="FF000000"/>
      <name val="Tahoma"/>
      <family val="2"/>
      <scheme val="minor"/>
    </font>
    <font>
      <sz val="18"/>
      <color rgb="FF000000"/>
      <name val="TH SarabunPSK"/>
      <family val="2"/>
    </font>
    <font>
      <b/>
      <sz val="18"/>
      <color rgb="FF000000"/>
      <name val="TH SarabunPSK"/>
      <family val="2"/>
    </font>
    <font>
      <sz val="18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4"/>
      <color rgb="FF0000FF"/>
      <name val="TH SarabunPSK"/>
      <family val="2"/>
    </font>
    <font>
      <b/>
      <sz val="14"/>
      <color rgb="FFFF0000"/>
      <name val="TH SarabunPSK"/>
      <family val="2"/>
    </font>
    <font>
      <sz val="14"/>
      <color theme="5"/>
      <name val="TH SarabunPSK"/>
      <family val="2"/>
    </font>
    <font>
      <sz val="10"/>
      <color rgb="FF000000"/>
      <name val="Sarabun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rgb="FF7030A0"/>
      <name val="TH SarabunPSK"/>
      <family val="2"/>
    </font>
    <font>
      <sz val="10"/>
      <color rgb="FFFF0000"/>
      <name val="Arial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1"/>
      <color theme="1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b/>
      <sz val="12"/>
      <color theme="1"/>
      <name val="Wingdings"/>
      <charset val="2"/>
    </font>
    <font>
      <sz val="12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4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4" fontId="2" fillId="0" borderId="0" xfId="1" applyNumberFormat="1" applyFont="1" applyAlignment="1">
      <alignment vertical="center" wrapText="1"/>
    </xf>
    <xf numFmtId="4" fontId="2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4" fontId="7" fillId="0" borderId="0" xfId="1" applyNumberFormat="1" applyFont="1" applyAlignment="1">
      <alignment horizontal="right" vertical="center" wrapText="1"/>
    </xf>
    <xf numFmtId="4" fontId="10" fillId="0" borderId="0" xfId="1" applyNumberFormat="1" applyFont="1" applyAlignment="1">
      <alignment horizontal="right" vertical="center" wrapText="1"/>
    </xf>
    <xf numFmtId="4" fontId="1" fillId="0" borderId="0" xfId="1" applyNumberFormat="1" applyFont="1" applyAlignment="1" applyProtection="1">
      <alignment horizontal="right" vertical="center"/>
      <protection locked="0"/>
    </xf>
    <xf numFmtId="4" fontId="1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4" fontId="8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17" fontId="1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right" vertical="center" wrapText="1"/>
    </xf>
    <xf numFmtId="4" fontId="8" fillId="0" borderId="0" xfId="1" applyNumberFormat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0" fillId="0" borderId="0" xfId="1" applyFont="1" applyAlignment="1">
      <alignment horizontal="left" vertical="center"/>
    </xf>
    <xf numFmtId="4" fontId="13" fillId="0" borderId="0" xfId="1" applyNumberFormat="1" applyFont="1" applyAlignment="1">
      <alignment horizontal="right" vertical="center" wrapText="1"/>
    </xf>
    <xf numFmtId="0" fontId="14" fillId="0" borderId="0" xfId="1" applyFont="1" applyAlignment="1">
      <alignment horizontal="center" vertical="top"/>
    </xf>
    <xf numFmtId="0" fontId="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4" fontId="1" fillId="0" borderId="0" xfId="1" applyNumberFormat="1" applyFont="1" applyAlignment="1">
      <alignment horizontal="right" vertical="center" wrapText="1"/>
    </xf>
    <xf numFmtId="4" fontId="12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left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 wrapText="1"/>
    </xf>
    <xf numFmtId="4" fontId="10" fillId="0" borderId="0" xfId="1" applyNumberFormat="1" applyFont="1" applyAlignment="1">
      <alignment horizontal="right" vertical="top" wrapText="1"/>
    </xf>
    <xf numFmtId="4" fontId="1" fillId="0" borderId="0" xfId="1" applyNumberFormat="1" applyFont="1" applyAlignment="1">
      <alignment horizontal="center" vertical="top"/>
    </xf>
    <xf numFmtId="17" fontId="1" fillId="0" borderId="0" xfId="1" applyNumberFormat="1" applyFont="1" applyAlignment="1">
      <alignment horizontal="center" vertical="top"/>
    </xf>
    <xf numFmtId="3" fontId="12" fillId="0" borderId="0" xfId="1" applyNumberFormat="1" applyFont="1" applyAlignment="1">
      <alignment horizontal="center" vertical="center" wrapText="1"/>
    </xf>
    <xf numFmtId="0" fontId="15" fillId="0" borderId="0" xfId="1" applyFont="1"/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5" fillId="0" borderId="0" xfId="1" applyFont="1" applyAlignment="1">
      <alignment horizontal="right"/>
    </xf>
    <xf numFmtId="4" fontId="15" fillId="0" borderId="0" xfId="1" applyNumberFormat="1" applyFont="1" applyAlignment="1">
      <alignment horizontal="center" vertical="center" wrapText="1"/>
    </xf>
    <xf numFmtId="4" fontId="17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7" fillId="0" borderId="0" xfId="1" applyFont="1" applyAlignment="1">
      <alignment horizontal="left" vertical="top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4" fontId="5" fillId="0" borderId="0" xfId="1" applyNumberFormat="1" applyFont="1" applyAlignment="1">
      <alignment horizontal="center" vertical="center" wrapText="1"/>
    </xf>
    <xf numFmtId="4" fontId="19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2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top"/>
    </xf>
    <xf numFmtId="0" fontId="20" fillId="0" borderId="0" xfId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24" fillId="0" borderId="0" xfId="0" applyFont="1"/>
    <xf numFmtId="0" fontId="8" fillId="8" borderId="0" xfId="1" applyFont="1" applyFill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vertical="top" wrapText="1"/>
    </xf>
    <xf numFmtId="0" fontId="22" fillId="0" borderId="4" xfId="0" applyFont="1" applyBorder="1" applyAlignment="1">
      <alignment horizontal="center" vertical="top" wrapText="1"/>
    </xf>
    <xf numFmtId="0" fontId="24" fillId="0" borderId="4" xfId="1" applyFont="1" applyBorder="1" applyAlignment="1">
      <alignment horizontal="left" vertical="center" wrapText="1"/>
    </xf>
    <xf numFmtId="49" fontId="24" fillId="0" borderId="0" xfId="0" applyNumberFormat="1" applyFont="1" applyAlignment="1">
      <alignment horizontal="left" vertical="top" wrapText="1"/>
    </xf>
    <xf numFmtId="49" fontId="24" fillId="0" borderId="0" xfId="0" applyNumberFormat="1" applyFont="1" applyAlignment="1">
      <alignment horizontal="left"/>
    </xf>
    <xf numFmtId="49" fontId="24" fillId="0" borderId="4" xfId="0" applyNumberFormat="1" applyFont="1" applyBorder="1" applyAlignment="1">
      <alignment horizontal="left" vertical="top" wrapText="1"/>
    </xf>
    <xf numFmtId="0" fontId="28" fillId="0" borderId="4" xfId="1" applyFont="1" applyBorder="1" applyAlignment="1">
      <alignment vertical="center" wrapText="1"/>
    </xf>
    <xf numFmtId="0" fontId="2" fillId="9" borderId="4" xfId="0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left" vertical="center"/>
    </xf>
    <xf numFmtId="0" fontId="22" fillId="9" borderId="4" xfId="0" applyFont="1" applyFill="1" applyBorder="1" applyAlignment="1">
      <alignment vertical="top" wrapText="1"/>
    </xf>
    <xf numFmtId="0" fontId="2" fillId="0" borderId="4" xfId="1" applyFont="1" applyBorder="1" applyAlignment="1">
      <alignment vertical="center"/>
    </xf>
    <xf numFmtId="0" fontId="22" fillId="9" borderId="4" xfId="0" applyFont="1" applyFill="1" applyBorder="1" applyAlignment="1">
      <alignment horizontal="center" vertical="top" wrapText="1"/>
    </xf>
    <xf numFmtId="49" fontId="24" fillId="9" borderId="4" xfId="0" applyNumberFormat="1" applyFont="1" applyFill="1" applyBorder="1" applyAlignment="1">
      <alignment horizontal="left" vertical="top" wrapText="1"/>
    </xf>
    <xf numFmtId="0" fontId="8" fillId="9" borderId="4" xfId="1" applyFont="1" applyFill="1" applyBorder="1" applyAlignment="1">
      <alignment vertical="center"/>
    </xf>
    <xf numFmtId="0" fontId="1" fillId="9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left" vertical="top" wrapText="1"/>
    </xf>
    <xf numFmtId="0" fontId="23" fillId="4" borderId="4" xfId="0" applyFont="1" applyFill="1" applyBorder="1" applyAlignment="1">
      <alignment horizontal="center" vertical="center"/>
    </xf>
    <xf numFmtId="49" fontId="23" fillId="4" borderId="4" xfId="0" applyNumberFormat="1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left" vertical="top" wrapText="1"/>
    </xf>
    <xf numFmtId="0" fontId="23" fillId="7" borderId="4" xfId="0" applyFont="1" applyFill="1" applyBorder="1" applyAlignment="1">
      <alignment horizontal="center" vertical="center"/>
    </xf>
    <xf numFmtId="49" fontId="23" fillId="7" borderId="4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top" wrapText="1"/>
    </xf>
    <xf numFmtId="0" fontId="23" fillId="4" borderId="4" xfId="0" applyFont="1" applyFill="1" applyBorder="1" applyAlignment="1">
      <alignment vertical="top" wrapText="1"/>
    </xf>
    <xf numFmtId="0" fontId="23" fillId="4" borderId="4" xfId="0" applyFont="1" applyFill="1" applyBorder="1" applyAlignment="1">
      <alignment horizontal="center" vertical="top" wrapText="1"/>
    </xf>
    <xf numFmtId="49" fontId="23" fillId="4" borderId="4" xfId="0" applyNumberFormat="1" applyFont="1" applyFill="1" applyBorder="1" applyAlignment="1">
      <alignment horizontal="left" vertical="top" wrapText="1"/>
    </xf>
    <xf numFmtId="0" fontId="24" fillId="4" borderId="4" xfId="0" applyFont="1" applyFill="1" applyBorder="1" applyAlignment="1">
      <alignment vertical="top" wrapText="1"/>
    </xf>
    <xf numFmtId="0" fontId="24" fillId="4" borderId="4" xfId="0" applyFont="1" applyFill="1" applyBorder="1" applyAlignment="1">
      <alignment horizontal="center" vertical="top" wrapText="1"/>
    </xf>
    <xf numFmtId="49" fontId="24" fillId="4" borderId="4" xfId="0" applyNumberFormat="1" applyFont="1" applyFill="1" applyBorder="1" applyAlignment="1">
      <alignment horizontal="left" vertical="top" wrapText="1"/>
    </xf>
    <xf numFmtId="0" fontId="23" fillId="7" borderId="4" xfId="0" applyFont="1" applyFill="1" applyBorder="1" applyAlignment="1">
      <alignment vertical="top" wrapText="1"/>
    </xf>
    <xf numFmtId="0" fontId="24" fillId="7" borderId="4" xfId="0" applyFont="1" applyFill="1" applyBorder="1" applyAlignment="1">
      <alignment horizontal="center" vertical="top" wrapText="1"/>
    </xf>
    <xf numFmtId="49" fontId="23" fillId="7" borderId="4" xfId="0" applyNumberFormat="1" applyFont="1" applyFill="1" applyBorder="1" applyAlignment="1">
      <alignment horizontal="left" vertical="top" wrapText="1"/>
    </xf>
    <xf numFmtId="0" fontId="24" fillId="7" borderId="4" xfId="0" applyFont="1" applyFill="1" applyBorder="1" applyAlignment="1">
      <alignment vertical="top" wrapText="1"/>
    </xf>
    <xf numFmtId="49" fontId="24" fillId="7" borderId="4" xfId="0" applyNumberFormat="1" applyFont="1" applyFill="1" applyBorder="1" applyAlignment="1">
      <alignment horizontal="left" vertical="top" wrapText="1"/>
    </xf>
    <xf numFmtId="0" fontId="22" fillId="7" borderId="4" xfId="0" applyFont="1" applyFill="1" applyBorder="1" applyAlignment="1">
      <alignment vertical="top" wrapText="1"/>
    </xf>
    <xf numFmtId="0" fontId="22" fillId="4" borderId="4" xfId="0" applyFont="1" applyFill="1" applyBorder="1" applyAlignment="1">
      <alignment vertical="top" wrapText="1"/>
    </xf>
    <xf numFmtId="0" fontId="26" fillId="7" borderId="4" xfId="1" applyFont="1" applyFill="1" applyBorder="1" applyAlignment="1">
      <alignment horizontal="left" vertical="center" wrapText="1"/>
    </xf>
    <xf numFmtId="0" fontId="23" fillId="7" borderId="4" xfId="1" applyFont="1" applyFill="1" applyBorder="1" applyAlignment="1">
      <alignment horizontal="left" vertical="center" wrapText="1"/>
    </xf>
    <xf numFmtId="0" fontId="24" fillId="7" borderId="4" xfId="1" applyFont="1" applyFill="1" applyBorder="1" applyAlignment="1">
      <alignment horizontal="left" vertical="center" wrapText="1"/>
    </xf>
    <xf numFmtId="0" fontId="25" fillId="7" borderId="4" xfId="1" applyFont="1" applyFill="1" applyBorder="1" applyAlignment="1">
      <alignment horizontal="left" vertical="center" wrapText="1"/>
    </xf>
    <xf numFmtId="0" fontId="26" fillId="4" borderId="4" xfId="1" applyFont="1" applyFill="1" applyBorder="1" applyAlignment="1">
      <alignment horizontal="left" vertical="center" wrapText="1"/>
    </xf>
    <xf numFmtId="0" fontId="23" fillId="4" borderId="4" xfId="1" applyFont="1" applyFill="1" applyBorder="1" applyAlignment="1">
      <alignment horizontal="left" vertical="center" wrapText="1"/>
    </xf>
    <xf numFmtId="0" fontId="25" fillId="4" borderId="4" xfId="1" applyFont="1" applyFill="1" applyBorder="1" applyAlignment="1">
      <alignment horizontal="left" vertical="center" wrapText="1"/>
    </xf>
    <xf numFmtId="0" fontId="24" fillId="4" borderId="4" xfId="1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top" wrapText="1"/>
    </xf>
    <xf numFmtId="0" fontId="22" fillId="7" borderId="4" xfId="0" applyFont="1" applyFill="1" applyBorder="1" applyAlignment="1">
      <alignment horizontal="center" vertical="top" wrapText="1"/>
    </xf>
    <xf numFmtId="0" fontId="24" fillId="4" borderId="4" xfId="1" applyFont="1" applyFill="1" applyBorder="1" applyAlignment="1">
      <alignment vertical="center" wrapText="1"/>
    </xf>
    <xf numFmtId="0" fontId="23" fillId="7" borderId="4" xfId="1" applyFont="1" applyFill="1" applyBorder="1" applyAlignment="1">
      <alignment vertical="center" wrapText="1"/>
    </xf>
    <xf numFmtId="0" fontId="29" fillId="4" borderId="4" xfId="1" applyFont="1" applyFill="1" applyBorder="1" applyAlignment="1">
      <alignment vertical="top"/>
    </xf>
    <xf numFmtId="0" fontId="22" fillId="4" borderId="4" xfId="0" applyFont="1" applyFill="1" applyBorder="1"/>
    <xf numFmtId="0" fontId="22" fillId="4" borderId="4" xfId="0" applyFont="1" applyFill="1" applyBorder="1" applyAlignment="1">
      <alignment horizontal="center"/>
    </xf>
    <xf numFmtId="0" fontId="27" fillId="4" borderId="4" xfId="0" applyFont="1" applyFill="1" applyBorder="1"/>
    <xf numFmtId="0" fontId="29" fillId="7" borderId="4" xfId="1" applyFont="1" applyFill="1" applyBorder="1" applyAlignment="1">
      <alignment vertical="top"/>
    </xf>
    <xf numFmtId="0" fontId="2" fillId="10" borderId="4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7" borderId="4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center" wrapText="1"/>
    </xf>
    <xf numFmtId="3" fontId="24" fillId="4" borderId="4" xfId="0" applyNumberFormat="1" applyFont="1" applyFill="1" applyBorder="1" applyAlignment="1">
      <alignment vertical="top" wrapText="1"/>
    </xf>
    <xf numFmtId="3" fontId="23" fillId="4" borderId="4" xfId="0" applyNumberFormat="1" applyFont="1" applyFill="1" applyBorder="1" applyAlignment="1">
      <alignment vertical="top" wrapText="1"/>
    </xf>
    <xf numFmtId="3" fontId="23" fillId="7" borderId="4" xfId="0" applyNumberFormat="1" applyFont="1" applyFill="1" applyBorder="1" applyAlignment="1">
      <alignment vertical="top" wrapText="1"/>
    </xf>
    <xf numFmtId="3" fontId="22" fillId="7" borderId="4" xfId="0" applyNumberFormat="1" applyFont="1" applyFill="1" applyBorder="1" applyAlignment="1">
      <alignment vertical="top" wrapText="1"/>
    </xf>
    <xf numFmtId="0" fontId="22" fillId="7" borderId="4" xfId="0" applyFont="1" applyFill="1" applyBorder="1" applyAlignment="1">
      <alignment horizontal="center" vertical="center" wrapText="1"/>
    </xf>
    <xf numFmtId="3" fontId="22" fillId="4" borderId="4" xfId="0" applyNumberFormat="1" applyFont="1" applyFill="1" applyBorder="1" applyAlignment="1">
      <alignment vertical="top" wrapText="1"/>
    </xf>
    <xf numFmtId="3" fontId="27" fillId="4" borderId="4" xfId="0" applyNumberFormat="1" applyFont="1" applyFill="1" applyBorder="1" applyAlignment="1">
      <alignment vertical="top" wrapText="1"/>
    </xf>
    <xf numFmtId="0" fontId="22" fillId="4" borderId="4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center" vertical="top" wrapText="1"/>
    </xf>
    <xf numFmtId="3" fontId="27" fillId="7" borderId="4" xfId="0" applyNumberFormat="1" applyFont="1" applyFill="1" applyBorder="1" applyAlignment="1">
      <alignment vertical="top" wrapText="1"/>
    </xf>
    <xf numFmtId="0" fontId="31" fillId="7" borderId="4" xfId="0" applyFont="1" applyFill="1" applyBorder="1" applyAlignment="1">
      <alignment horizontal="center" vertical="top" wrapText="1"/>
    </xf>
    <xf numFmtId="0" fontId="27" fillId="4" borderId="4" xfId="0" applyFont="1" applyFill="1" applyBorder="1" applyAlignment="1">
      <alignment horizontal="center" vertical="center" wrapText="1"/>
    </xf>
    <xf numFmtId="0" fontId="26" fillId="7" borderId="4" xfId="1" applyFont="1" applyFill="1" applyBorder="1" applyAlignment="1">
      <alignment horizontal="left" vertical="top" wrapText="1"/>
    </xf>
    <xf numFmtId="0" fontId="27" fillId="7" borderId="4" xfId="0" applyFont="1" applyFill="1" applyBorder="1" applyAlignment="1">
      <alignment horizontal="center" vertical="center" wrapText="1"/>
    </xf>
    <xf numFmtId="0" fontId="26" fillId="4" borderId="4" xfId="1" applyFont="1" applyFill="1" applyBorder="1" applyAlignment="1">
      <alignment horizontal="left" vertical="top" wrapText="1"/>
    </xf>
    <xf numFmtId="3" fontId="22" fillId="4" borderId="4" xfId="0" applyNumberFormat="1" applyFont="1" applyFill="1" applyBorder="1" applyAlignment="1">
      <alignment horizontal="right" vertical="top" wrapText="1"/>
    </xf>
    <xf numFmtId="3" fontId="22" fillId="7" borderId="4" xfId="0" applyNumberFormat="1" applyFont="1" applyFill="1" applyBorder="1" applyAlignment="1">
      <alignment horizontal="right" vertical="top" wrapText="1"/>
    </xf>
    <xf numFmtId="0" fontId="22" fillId="4" borderId="4" xfId="0" applyFont="1" applyFill="1" applyBorder="1" applyAlignment="1">
      <alignment horizontal="right" vertical="top" wrapText="1"/>
    </xf>
    <xf numFmtId="0" fontId="22" fillId="7" borderId="4" xfId="0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right" vertical="top"/>
    </xf>
    <xf numFmtId="3" fontId="2" fillId="7" borderId="4" xfId="0" applyNumberFormat="1" applyFont="1" applyFill="1" applyBorder="1" applyAlignment="1">
      <alignment horizontal="right" vertical="top"/>
    </xf>
    <xf numFmtId="3" fontId="27" fillId="9" borderId="4" xfId="0" applyNumberFormat="1" applyFont="1" applyFill="1" applyBorder="1" applyAlignment="1">
      <alignment vertical="top" wrapText="1"/>
    </xf>
    <xf numFmtId="0" fontId="32" fillId="7" borderId="4" xfId="0" applyFont="1" applyFill="1" applyBorder="1" applyAlignment="1">
      <alignment horizontal="center" vertical="top" wrapText="1"/>
    </xf>
    <xf numFmtId="0" fontId="32" fillId="4" borderId="4" xfId="0" applyFont="1" applyFill="1" applyBorder="1" applyAlignment="1">
      <alignment horizontal="center" vertical="top" wrapText="1"/>
    </xf>
    <xf numFmtId="0" fontId="22" fillId="11" borderId="0" xfId="0" applyFont="1" applyFill="1"/>
    <xf numFmtId="0" fontId="26" fillId="4" borderId="4" xfId="1" applyFont="1" applyFill="1" applyBorder="1" applyAlignment="1">
      <alignment vertical="top"/>
    </xf>
    <xf numFmtId="0" fontId="1" fillId="4" borderId="4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left" vertical="top" wrapText="1"/>
    </xf>
    <xf numFmtId="0" fontId="1" fillId="7" borderId="7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center" vertical="top" wrapText="1"/>
    </xf>
    <xf numFmtId="0" fontId="1" fillId="7" borderId="6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8" fillId="9" borderId="9" xfId="1" applyFont="1" applyFill="1" applyBorder="1" applyAlignment="1">
      <alignment horizontal="left" vertical="center"/>
    </xf>
    <xf numFmtId="0" fontId="8" fillId="9" borderId="2" xfId="1" applyFont="1" applyFill="1" applyBorder="1" applyAlignment="1">
      <alignment horizontal="left" vertical="center"/>
    </xf>
    <xf numFmtId="0" fontId="8" fillId="9" borderId="10" xfId="1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9" borderId="9" xfId="1" applyFont="1" applyFill="1" applyBorder="1" applyAlignment="1">
      <alignment horizontal="left" vertical="center"/>
    </xf>
    <xf numFmtId="0" fontId="2" fillId="9" borderId="2" xfId="1" applyFont="1" applyFill="1" applyBorder="1" applyAlignment="1">
      <alignment horizontal="left" vertical="center"/>
    </xf>
    <xf numFmtId="0" fontId="2" fillId="9" borderId="10" xfId="1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10" borderId="4" xfId="0" applyFont="1" applyFill="1" applyBorder="1" applyAlignment="1">
      <alignment horizontal="center" vertical="center"/>
    </xf>
    <xf numFmtId="49" fontId="2" fillId="10" borderId="4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1" fillId="0" borderId="0" xfId="1" applyFont="1" applyAlignment="1">
      <alignment horizontal="left" vertical="center" wrapText="1"/>
    </xf>
  </cellXfs>
  <cellStyles count="2">
    <cellStyle name="Normal" xfId="0" builtinId="0"/>
    <cellStyle name="Normal 2" xfId="1" xr:uid="{B2455DB4-C668-4F17-91E1-84A22224D82E}"/>
  </cellStyles>
  <dxfs count="4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FFCC"/>
      <color rgb="FFFF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254000</xdr:colOff>
      <xdr:row>8</xdr:row>
      <xdr:rowOff>84666</xdr:rowOff>
    </xdr:from>
    <xdr:ext cx="65" cy="1702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6FDDD6-1910-46D8-ADDC-B46A84A1A957}"/>
            </a:ext>
          </a:extLst>
        </xdr:cNvPr>
        <xdr:cNvSpPr txBox="1"/>
      </xdr:nvSpPr>
      <xdr:spPr>
        <a:xfrm>
          <a:off x="7416800" y="242146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B6F8-3D37-4A05-99CA-1C35E5F19D10}">
  <sheetPr codeName="Sheet1"/>
  <dimension ref="A1:K53"/>
  <sheetViews>
    <sheetView topLeftCell="A25" zoomScale="115" zoomScaleNormal="115" workbookViewId="0">
      <selection activeCell="F6" sqref="F6"/>
    </sheetView>
  </sheetViews>
  <sheetFormatPr defaultColWidth="9" defaultRowHeight="18"/>
  <cols>
    <col min="1" max="1" width="16.8984375" style="1" customWidth="1"/>
    <col min="2" max="2" width="17.19921875" style="1" customWidth="1"/>
    <col min="3" max="3" width="10.69921875" style="2" customWidth="1"/>
    <col min="4" max="7" width="9" style="2"/>
    <col min="8" max="8" width="10.19921875" style="2" customWidth="1"/>
    <col min="9" max="9" width="26.69921875" style="1" customWidth="1"/>
    <col min="10" max="10" width="25.09765625" style="1" customWidth="1"/>
    <col min="11" max="11" width="15.09765625" style="1" customWidth="1"/>
    <col min="12" max="16384" width="9" style="1"/>
  </cols>
  <sheetData>
    <row r="1" spans="1:11">
      <c r="A1" s="190" t="s">
        <v>0</v>
      </c>
      <c r="B1" s="190" t="s">
        <v>1</v>
      </c>
      <c r="C1" s="190" t="s">
        <v>2</v>
      </c>
      <c r="D1" s="193" t="s">
        <v>146</v>
      </c>
      <c r="E1" s="193"/>
      <c r="F1" s="193"/>
      <c r="G1" s="193"/>
      <c r="H1" s="193"/>
      <c r="I1" s="190" t="s">
        <v>3</v>
      </c>
      <c r="J1" s="190" t="s">
        <v>4</v>
      </c>
      <c r="K1" s="190" t="s">
        <v>5</v>
      </c>
    </row>
    <row r="2" spans="1:11">
      <c r="A2" s="191"/>
      <c r="B2" s="191"/>
      <c r="C2" s="191"/>
      <c r="D2" s="4">
        <v>2566</v>
      </c>
      <c r="E2" s="4">
        <v>2567</v>
      </c>
      <c r="F2" s="4">
        <v>2568</v>
      </c>
      <c r="G2" s="4">
        <v>2569</v>
      </c>
      <c r="H2" s="4">
        <v>2570</v>
      </c>
      <c r="I2" s="191"/>
      <c r="J2" s="191"/>
      <c r="K2" s="191"/>
    </row>
    <row r="3" spans="1:11">
      <c r="A3" s="197" t="s">
        <v>155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ht="87.75" customHeight="1">
      <c r="A4" s="192" t="s">
        <v>7</v>
      </c>
      <c r="B4" s="13" t="s">
        <v>103</v>
      </c>
      <c r="C4" s="14" t="s">
        <v>101</v>
      </c>
      <c r="D4" s="14">
        <v>75</v>
      </c>
      <c r="E4" s="14">
        <v>80</v>
      </c>
      <c r="F4" s="14">
        <v>90</v>
      </c>
      <c r="G4" s="14">
        <v>90</v>
      </c>
      <c r="H4" s="14">
        <v>90</v>
      </c>
      <c r="I4" s="192" t="s">
        <v>12</v>
      </c>
      <c r="J4" s="13" t="s">
        <v>13</v>
      </c>
      <c r="K4" s="13" t="s">
        <v>28</v>
      </c>
    </row>
    <row r="5" spans="1:11" ht="54">
      <c r="A5" s="192"/>
      <c r="B5" s="13" t="s">
        <v>104</v>
      </c>
      <c r="C5" s="14" t="s">
        <v>101</v>
      </c>
      <c r="D5" s="14">
        <v>50</v>
      </c>
      <c r="E5" s="14">
        <v>60</v>
      </c>
      <c r="F5" s="14">
        <v>75</v>
      </c>
      <c r="G5" s="14">
        <v>80</v>
      </c>
      <c r="H5" s="14">
        <v>80</v>
      </c>
      <c r="I5" s="192"/>
      <c r="J5" s="13" t="s">
        <v>14</v>
      </c>
      <c r="K5" s="13" t="s">
        <v>29</v>
      </c>
    </row>
    <row r="6" spans="1:11" ht="66" customHeight="1">
      <c r="A6" s="192"/>
      <c r="B6" s="13" t="s">
        <v>105</v>
      </c>
      <c r="C6" s="14" t="s">
        <v>101</v>
      </c>
      <c r="D6" s="14">
        <v>60</v>
      </c>
      <c r="E6" s="14">
        <v>70</v>
      </c>
      <c r="F6" s="14">
        <v>75</v>
      </c>
      <c r="G6" s="14">
        <v>75</v>
      </c>
      <c r="H6" s="14">
        <v>75</v>
      </c>
      <c r="I6" s="192"/>
      <c r="J6" s="13" t="s">
        <v>21</v>
      </c>
      <c r="K6" s="13" t="s">
        <v>29</v>
      </c>
    </row>
    <row r="7" spans="1:11" ht="36">
      <c r="A7" s="192"/>
      <c r="B7" s="13" t="s">
        <v>106</v>
      </c>
      <c r="C7" s="14" t="s">
        <v>100</v>
      </c>
      <c r="D7" s="14">
        <v>4.2</v>
      </c>
      <c r="E7" s="14">
        <v>4.51</v>
      </c>
      <c r="F7" s="14">
        <v>4.51</v>
      </c>
      <c r="G7" s="14">
        <v>4.51</v>
      </c>
      <c r="H7" s="14">
        <v>4.51</v>
      </c>
      <c r="I7" s="192"/>
      <c r="J7" s="13" t="s">
        <v>16</v>
      </c>
      <c r="K7" s="13" t="s">
        <v>30</v>
      </c>
    </row>
    <row r="8" spans="1:11" ht="72">
      <c r="A8" s="192"/>
      <c r="B8" s="13" t="s">
        <v>107</v>
      </c>
      <c r="C8" s="14" t="s">
        <v>102</v>
      </c>
      <c r="D8" s="14">
        <v>1</v>
      </c>
      <c r="E8" s="14">
        <v>1</v>
      </c>
      <c r="F8" s="14">
        <v>2</v>
      </c>
      <c r="G8" s="14">
        <v>2</v>
      </c>
      <c r="H8" s="14">
        <v>2</v>
      </c>
      <c r="I8" s="192"/>
      <c r="J8" s="13" t="s">
        <v>19</v>
      </c>
      <c r="K8" s="13" t="s">
        <v>28</v>
      </c>
    </row>
    <row r="9" spans="1:11" ht="72">
      <c r="A9" s="192"/>
      <c r="B9" s="13" t="s">
        <v>108</v>
      </c>
      <c r="C9" s="14" t="s">
        <v>102</v>
      </c>
      <c r="D9" s="14">
        <v>0</v>
      </c>
      <c r="E9" s="14">
        <v>0</v>
      </c>
      <c r="F9" s="14">
        <v>0</v>
      </c>
      <c r="G9" s="14">
        <v>1</v>
      </c>
      <c r="H9" s="14">
        <v>1</v>
      </c>
      <c r="I9" s="192"/>
      <c r="J9" s="13" t="s">
        <v>20</v>
      </c>
      <c r="K9" s="13" t="s">
        <v>28</v>
      </c>
    </row>
    <row r="10" spans="1:11" ht="69" customHeight="1">
      <c r="A10" s="192"/>
      <c r="B10" s="13" t="s">
        <v>109</v>
      </c>
      <c r="C10" s="14" t="s">
        <v>102</v>
      </c>
      <c r="D10" s="14">
        <v>2</v>
      </c>
      <c r="E10" s="14">
        <v>2</v>
      </c>
      <c r="F10" s="14">
        <v>3</v>
      </c>
      <c r="G10" s="14">
        <v>4</v>
      </c>
      <c r="H10" s="14">
        <v>4</v>
      </c>
      <c r="I10" s="192" t="s">
        <v>6</v>
      </c>
      <c r="J10" s="192" t="s">
        <v>185</v>
      </c>
      <c r="K10" s="192" t="s">
        <v>28</v>
      </c>
    </row>
    <row r="11" spans="1:11" ht="54">
      <c r="A11" s="192"/>
      <c r="B11" s="13" t="s">
        <v>110</v>
      </c>
      <c r="C11" s="14" t="s">
        <v>102</v>
      </c>
      <c r="D11" s="14">
        <v>2</v>
      </c>
      <c r="E11" s="14">
        <v>2</v>
      </c>
      <c r="F11" s="14">
        <v>2</v>
      </c>
      <c r="G11" s="14">
        <v>2</v>
      </c>
      <c r="H11" s="14">
        <v>2</v>
      </c>
      <c r="I11" s="192"/>
      <c r="J11" s="192"/>
      <c r="K11" s="192"/>
    </row>
    <row r="12" spans="1:11" ht="64.5" customHeight="1">
      <c r="A12" s="192"/>
      <c r="B12" s="192" t="s">
        <v>111</v>
      </c>
      <c r="C12" s="194" t="s">
        <v>102</v>
      </c>
      <c r="D12" s="194">
        <v>0</v>
      </c>
      <c r="E12" s="194">
        <v>0</v>
      </c>
      <c r="F12" s="194">
        <v>1</v>
      </c>
      <c r="G12" s="194">
        <v>2</v>
      </c>
      <c r="H12" s="194">
        <v>2</v>
      </c>
      <c r="I12" s="192" t="s">
        <v>8</v>
      </c>
      <c r="J12" s="13" t="s">
        <v>17</v>
      </c>
      <c r="K12" s="192" t="s">
        <v>28</v>
      </c>
    </row>
    <row r="13" spans="1:11" ht="70.5" customHeight="1">
      <c r="A13" s="192"/>
      <c r="B13" s="192"/>
      <c r="C13" s="194"/>
      <c r="D13" s="194"/>
      <c r="E13" s="194"/>
      <c r="F13" s="194"/>
      <c r="G13" s="194"/>
      <c r="H13" s="194"/>
      <c r="I13" s="192"/>
      <c r="J13" s="13" t="s">
        <v>18</v>
      </c>
      <c r="K13" s="192"/>
    </row>
    <row r="14" spans="1:11" ht="113.25" customHeight="1">
      <c r="A14" s="199" t="s">
        <v>9</v>
      </c>
      <c r="B14" s="15" t="s">
        <v>112</v>
      </c>
      <c r="C14" s="8" t="s">
        <v>102</v>
      </c>
      <c r="D14" s="8">
        <v>1</v>
      </c>
      <c r="E14" s="8">
        <v>2</v>
      </c>
      <c r="F14" s="8">
        <v>2</v>
      </c>
      <c r="G14" s="8">
        <v>2</v>
      </c>
      <c r="H14" s="8">
        <v>2</v>
      </c>
      <c r="I14" s="199" t="s">
        <v>10</v>
      </c>
      <c r="J14" s="199" t="s">
        <v>186</v>
      </c>
      <c r="K14" s="199" t="s">
        <v>28</v>
      </c>
    </row>
    <row r="15" spans="1:11" ht="71.25" customHeight="1">
      <c r="A15" s="199"/>
      <c r="B15" s="195" t="s">
        <v>113</v>
      </c>
      <c r="C15" s="196" t="s">
        <v>102</v>
      </c>
      <c r="D15" s="196">
        <v>2</v>
      </c>
      <c r="E15" s="196">
        <v>2</v>
      </c>
      <c r="F15" s="196">
        <v>2</v>
      </c>
      <c r="G15" s="196">
        <v>2</v>
      </c>
      <c r="H15" s="196">
        <v>2</v>
      </c>
      <c r="I15" s="199"/>
      <c r="J15" s="199"/>
      <c r="K15" s="199"/>
    </row>
    <row r="16" spans="1:11" ht="15.75" customHeight="1">
      <c r="A16" s="199"/>
      <c r="B16" s="195"/>
      <c r="C16" s="196"/>
      <c r="D16" s="196"/>
      <c r="E16" s="196"/>
      <c r="F16" s="196"/>
      <c r="G16" s="196"/>
      <c r="H16" s="196"/>
      <c r="I16" s="199"/>
      <c r="J16" s="199"/>
      <c r="K16" s="199"/>
    </row>
    <row r="17" spans="1:11" ht="63" customHeight="1">
      <c r="A17" s="199"/>
      <c r="B17" s="195" t="s">
        <v>114</v>
      </c>
      <c r="C17" s="196" t="s">
        <v>102</v>
      </c>
      <c r="D17" s="196">
        <v>0</v>
      </c>
      <c r="E17" s="196">
        <v>1</v>
      </c>
      <c r="F17" s="196">
        <v>1</v>
      </c>
      <c r="G17" s="196">
        <v>1</v>
      </c>
      <c r="H17" s="196">
        <v>2</v>
      </c>
      <c r="I17" s="199" t="s">
        <v>22</v>
      </c>
      <c r="J17" s="7" t="s">
        <v>43</v>
      </c>
      <c r="K17" s="7" t="s">
        <v>28</v>
      </c>
    </row>
    <row r="18" spans="1:11" ht="63" customHeight="1">
      <c r="A18" s="199"/>
      <c r="B18" s="195"/>
      <c r="C18" s="196"/>
      <c r="D18" s="196"/>
      <c r="E18" s="196"/>
      <c r="F18" s="196"/>
      <c r="G18" s="196"/>
      <c r="H18" s="196"/>
      <c r="I18" s="199"/>
      <c r="J18" s="7" t="s">
        <v>44</v>
      </c>
      <c r="K18" s="7" t="s">
        <v>29</v>
      </c>
    </row>
    <row r="19" spans="1:11" ht="87" customHeight="1">
      <c r="A19" s="199"/>
      <c r="B19" s="195" t="s">
        <v>115</v>
      </c>
      <c r="C19" s="196" t="s">
        <v>102</v>
      </c>
      <c r="D19" s="196">
        <v>2</v>
      </c>
      <c r="E19" s="196">
        <v>2</v>
      </c>
      <c r="F19" s="196">
        <v>3</v>
      </c>
      <c r="G19" s="196">
        <v>4</v>
      </c>
      <c r="H19" s="196">
        <v>4</v>
      </c>
      <c r="I19" s="199" t="s">
        <v>11</v>
      </c>
      <c r="J19" s="7" t="s">
        <v>25</v>
      </c>
      <c r="K19" s="7" t="s">
        <v>40</v>
      </c>
    </row>
    <row r="20" spans="1:11" ht="72">
      <c r="A20" s="199"/>
      <c r="B20" s="195"/>
      <c r="C20" s="196"/>
      <c r="D20" s="196"/>
      <c r="E20" s="196"/>
      <c r="F20" s="196"/>
      <c r="G20" s="196"/>
      <c r="H20" s="196"/>
      <c r="I20" s="199"/>
      <c r="J20" s="7" t="s">
        <v>26</v>
      </c>
      <c r="K20" s="7" t="s">
        <v>42</v>
      </c>
    </row>
    <row r="21" spans="1:11">
      <c r="A21" s="199"/>
      <c r="B21" s="195"/>
      <c r="C21" s="196"/>
      <c r="D21" s="196"/>
      <c r="E21" s="196"/>
      <c r="F21" s="196"/>
      <c r="G21" s="196"/>
      <c r="H21" s="196"/>
      <c r="I21" s="199"/>
      <c r="J21" s="7" t="s">
        <v>27</v>
      </c>
      <c r="K21" s="7" t="s">
        <v>30</v>
      </c>
    </row>
    <row r="22" spans="1:11" ht="72">
      <c r="A22" s="199"/>
      <c r="B22" s="7" t="s">
        <v>147</v>
      </c>
      <c r="C22" s="8" t="s">
        <v>101</v>
      </c>
      <c r="D22" s="8">
        <v>60</v>
      </c>
      <c r="E22" s="8">
        <v>70</v>
      </c>
      <c r="F22" s="8">
        <v>70</v>
      </c>
      <c r="G22" s="8">
        <v>75</v>
      </c>
      <c r="H22" s="8">
        <v>75</v>
      </c>
      <c r="I22" s="7" t="s">
        <v>31</v>
      </c>
      <c r="J22" s="7" t="s">
        <v>32</v>
      </c>
      <c r="K22" s="7" t="s">
        <v>40</v>
      </c>
    </row>
    <row r="23" spans="1:11" ht="72">
      <c r="A23" s="199"/>
      <c r="B23" s="7" t="s">
        <v>116</v>
      </c>
      <c r="C23" s="8" t="s">
        <v>100</v>
      </c>
      <c r="D23" s="8">
        <v>4</v>
      </c>
      <c r="E23" s="8">
        <v>4.2</v>
      </c>
      <c r="F23" s="8">
        <v>4.51</v>
      </c>
      <c r="G23" s="8">
        <v>4.51</v>
      </c>
      <c r="H23" s="8">
        <v>4.51</v>
      </c>
      <c r="I23" s="7" t="s">
        <v>23</v>
      </c>
      <c r="J23" s="7" t="s">
        <v>33</v>
      </c>
      <c r="K23" s="7" t="s">
        <v>41</v>
      </c>
    </row>
    <row r="24" spans="1:11" ht="50.25" customHeight="1">
      <c r="A24" s="199"/>
      <c r="B24" s="199" t="s">
        <v>117</v>
      </c>
      <c r="C24" s="196" t="s">
        <v>100</v>
      </c>
      <c r="D24" s="196">
        <v>4</v>
      </c>
      <c r="E24" s="196">
        <v>4.2</v>
      </c>
      <c r="F24" s="196">
        <v>4.51</v>
      </c>
      <c r="G24" s="196">
        <v>4.51</v>
      </c>
      <c r="H24" s="196">
        <v>4.51</v>
      </c>
      <c r="I24" s="199" t="s">
        <v>24</v>
      </c>
      <c r="J24" s="7" t="s">
        <v>34</v>
      </c>
      <c r="K24" s="199" t="s">
        <v>40</v>
      </c>
    </row>
    <row r="25" spans="1:11" ht="36">
      <c r="A25" s="199"/>
      <c r="B25" s="199"/>
      <c r="C25" s="196"/>
      <c r="D25" s="196"/>
      <c r="E25" s="196"/>
      <c r="F25" s="196"/>
      <c r="G25" s="196"/>
      <c r="H25" s="196"/>
      <c r="I25" s="199"/>
      <c r="J25" s="7" t="s">
        <v>35</v>
      </c>
      <c r="K25" s="199"/>
    </row>
    <row r="26" spans="1:11" ht="36">
      <c r="A26" s="199"/>
      <c r="B26" s="199"/>
      <c r="C26" s="196"/>
      <c r="D26" s="196"/>
      <c r="E26" s="196"/>
      <c r="F26" s="196"/>
      <c r="G26" s="196"/>
      <c r="H26" s="196"/>
      <c r="I26" s="199"/>
      <c r="J26" s="7" t="s">
        <v>36</v>
      </c>
      <c r="K26" s="199"/>
    </row>
    <row r="27" spans="1:11" ht="126">
      <c r="A27" s="199"/>
      <c r="B27" s="7" t="s">
        <v>118</v>
      </c>
      <c r="C27" s="8" t="s">
        <v>145</v>
      </c>
      <c r="D27" s="8">
        <v>1</v>
      </c>
      <c r="E27" s="8">
        <v>1</v>
      </c>
      <c r="F27" s="8">
        <v>2</v>
      </c>
      <c r="G27" s="8">
        <v>2</v>
      </c>
      <c r="H27" s="8">
        <v>2</v>
      </c>
      <c r="I27" s="7" t="s">
        <v>58</v>
      </c>
      <c r="J27" s="7" t="s">
        <v>57</v>
      </c>
      <c r="K27" s="7" t="s">
        <v>40</v>
      </c>
    </row>
    <row r="28" spans="1:11" ht="90">
      <c r="A28" s="199"/>
      <c r="B28" s="7" t="s">
        <v>119</v>
      </c>
      <c r="C28" s="8" t="s">
        <v>144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s="7" t="s">
        <v>59</v>
      </c>
      <c r="J28" s="7" t="s">
        <v>99</v>
      </c>
      <c r="K28" s="7" t="s">
        <v>40</v>
      </c>
    </row>
    <row r="29" spans="1:11" ht="72">
      <c r="A29" s="9" t="s">
        <v>37</v>
      </c>
      <c r="B29" s="9" t="s">
        <v>120</v>
      </c>
      <c r="C29" s="10" t="s">
        <v>144</v>
      </c>
      <c r="D29" s="10">
        <v>7</v>
      </c>
      <c r="E29" s="10">
        <v>10</v>
      </c>
      <c r="F29" s="10">
        <v>14</v>
      </c>
      <c r="G29" s="10">
        <v>18</v>
      </c>
      <c r="H29" s="10">
        <v>20</v>
      </c>
      <c r="I29" s="9" t="s">
        <v>45</v>
      </c>
      <c r="J29" s="9" t="s">
        <v>38</v>
      </c>
      <c r="K29" s="9" t="s">
        <v>39</v>
      </c>
    </row>
    <row r="30" spans="1:11" ht="152.25" customHeight="1">
      <c r="A30" s="203" t="s">
        <v>47</v>
      </c>
      <c r="B30" s="11" t="s">
        <v>121</v>
      </c>
      <c r="C30" s="12" t="s">
        <v>142</v>
      </c>
      <c r="D30" s="12">
        <v>8</v>
      </c>
      <c r="E30" s="12">
        <v>13</v>
      </c>
      <c r="F30" s="12">
        <v>16</v>
      </c>
      <c r="G30" s="12">
        <v>22</v>
      </c>
      <c r="H30" s="12">
        <v>22</v>
      </c>
      <c r="I30" s="203" t="s">
        <v>52</v>
      </c>
      <c r="J30" s="11" t="s">
        <v>51</v>
      </c>
      <c r="K30" s="11" t="s">
        <v>39</v>
      </c>
    </row>
    <row r="31" spans="1:11" ht="150" customHeight="1">
      <c r="A31" s="203"/>
      <c r="B31" s="11" t="s">
        <v>122</v>
      </c>
      <c r="C31" s="12" t="s">
        <v>101</v>
      </c>
      <c r="D31" s="12">
        <v>10</v>
      </c>
      <c r="E31" s="12">
        <v>20</v>
      </c>
      <c r="F31" s="12">
        <v>25</v>
      </c>
      <c r="G31" s="12">
        <v>25</v>
      </c>
      <c r="H31" s="12">
        <v>25</v>
      </c>
      <c r="I31" s="203"/>
      <c r="J31" s="11" t="s">
        <v>56</v>
      </c>
      <c r="K31" s="11" t="s">
        <v>39</v>
      </c>
    </row>
    <row r="32" spans="1:11" ht="198.75" customHeight="1">
      <c r="A32" s="203"/>
      <c r="B32" s="11" t="s">
        <v>123</v>
      </c>
      <c r="C32" s="12" t="s">
        <v>101</v>
      </c>
      <c r="D32" s="12">
        <v>40</v>
      </c>
      <c r="E32" s="12">
        <v>50</v>
      </c>
      <c r="F32" s="12">
        <v>60</v>
      </c>
      <c r="G32" s="12">
        <v>75</v>
      </c>
      <c r="H32" s="12">
        <v>75</v>
      </c>
      <c r="I32" s="203"/>
      <c r="J32" s="11" t="s">
        <v>55</v>
      </c>
      <c r="K32" s="11" t="s">
        <v>39</v>
      </c>
    </row>
    <row r="33" spans="1:11" ht="88.5" customHeight="1">
      <c r="A33" s="203"/>
      <c r="B33" s="11" t="s">
        <v>46</v>
      </c>
      <c r="C33" s="12" t="s">
        <v>142</v>
      </c>
      <c r="D33" s="12" t="s">
        <v>148</v>
      </c>
      <c r="E33" s="12">
        <v>1</v>
      </c>
      <c r="F33" s="12">
        <v>1</v>
      </c>
      <c r="G33" s="12">
        <v>1</v>
      </c>
      <c r="H33" s="12">
        <v>2</v>
      </c>
      <c r="I33" s="11" t="s">
        <v>53</v>
      </c>
      <c r="J33" s="11" t="s">
        <v>54</v>
      </c>
      <c r="K33" s="11" t="s">
        <v>39</v>
      </c>
    </row>
    <row r="34" spans="1:11" ht="115.5" customHeight="1">
      <c r="A34" s="11" t="s">
        <v>48</v>
      </c>
      <c r="B34" s="11" t="s">
        <v>124</v>
      </c>
      <c r="C34" s="12" t="s">
        <v>101</v>
      </c>
      <c r="D34" s="12">
        <v>10</v>
      </c>
      <c r="E34" s="12">
        <v>20</v>
      </c>
      <c r="F34" s="12">
        <v>25</v>
      </c>
      <c r="G34" s="12">
        <v>40</v>
      </c>
      <c r="H34" s="12">
        <v>50</v>
      </c>
      <c r="I34" s="11" t="s">
        <v>49</v>
      </c>
      <c r="J34" s="11" t="s">
        <v>50</v>
      </c>
      <c r="K34" s="11" t="s">
        <v>39</v>
      </c>
    </row>
    <row r="35" spans="1:11">
      <c r="A35" s="198" t="s">
        <v>156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1" ht="133.5" customHeight="1">
      <c r="A36" s="210" t="s">
        <v>61</v>
      </c>
      <c r="B36" s="13" t="s">
        <v>125</v>
      </c>
      <c r="C36" s="14" t="s">
        <v>143</v>
      </c>
      <c r="D36" s="14" t="s">
        <v>71</v>
      </c>
      <c r="E36" s="194" t="s">
        <v>149</v>
      </c>
      <c r="F36" s="194"/>
      <c r="G36" s="194"/>
      <c r="H36" s="194"/>
      <c r="I36" s="200" t="s">
        <v>60</v>
      </c>
      <c r="J36" s="192" t="s">
        <v>62</v>
      </c>
      <c r="K36" s="13" t="s">
        <v>63</v>
      </c>
    </row>
    <row r="37" spans="1:11" ht="149.25" customHeight="1">
      <c r="A37" s="211"/>
      <c r="B37" s="13" t="s">
        <v>126</v>
      </c>
      <c r="C37" s="14" t="s">
        <v>100</v>
      </c>
      <c r="D37" s="14">
        <v>4.01</v>
      </c>
      <c r="E37" s="194" t="s">
        <v>150</v>
      </c>
      <c r="F37" s="194"/>
      <c r="G37" s="194"/>
      <c r="H37" s="194"/>
      <c r="I37" s="201"/>
      <c r="J37" s="192"/>
      <c r="K37" s="13" t="s">
        <v>83</v>
      </c>
    </row>
    <row r="38" spans="1:11" ht="223.5" customHeight="1">
      <c r="A38" s="211"/>
      <c r="B38" s="13" t="s">
        <v>127</v>
      </c>
      <c r="C38" s="14" t="s">
        <v>100</v>
      </c>
      <c r="D38" s="14">
        <v>4.01</v>
      </c>
      <c r="E38" s="14">
        <v>4.26</v>
      </c>
      <c r="F38" s="14">
        <v>4.51</v>
      </c>
      <c r="G38" s="194" t="s">
        <v>150</v>
      </c>
      <c r="H38" s="194"/>
      <c r="I38" s="202"/>
      <c r="J38" s="13" t="s">
        <v>72</v>
      </c>
      <c r="K38" s="13" t="s">
        <v>63</v>
      </c>
    </row>
    <row r="39" spans="1:11" ht="108">
      <c r="A39" s="212"/>
      <c r="B39" s="13" t="s">
        <v>128</v>
      </c>
      <c r="C39" s="14" t="s">
        <v>66</v>
      </c>
      <c r="D39" s="14" t="s">
        <v>67</v>
      </c>
      <c r="E39" s="14" t="s">
        <v>68</v>
      </c>
      <c r="F39" s="14" t="s">
        <v>69</v>
      </c>
      <c r="G39" s="14" t="s">
        <v>70</v>
      </c>
      <c r="H39" s="14" t="s">
        <v>70</v>
      </c>
      <c r="I39" s="13" t="s">
        <v>64</v>
      </c>
      <c r="J39" s="13" t="s">
        <v>65</v>
      </c>
      <c r="K39" s="13" t="s">
        <v>73</v>
      </c>
    </row>
    <row r="40" spans="1:11" ht="90">
      <c r="A40" s="204" t="s">
        <v>74</v>
      </c>
      <c r="B40" s="7" t="s">
        <v>129</v>
      </c>
      <c r="C40" s="8" t="s">
        <v>101</v>
      </c>
      <c r="D40" s="8">
        <v>80</v>
      </c>
      <c r="E40" s="8">
        <v>85</v>
      </c>
      <c r="F40" s="196">
        <v>100</v>
      </c>
      <c r="G40" s="196"/>
      <c r="H40" s="196"/>
      <c r="I40" s="204" t="s">
        <v>79</v>
      </c>
      <c r="J40" s="7" t="s">
        <v>78</v>
      </c>
      <c r="K40" s="7" t="s">
        <v>84</v>
      </c>
    </row>
    <row r="41" spans="1:11" ht="72">
      <c r="A41" s="205"/>
      <c r="B41" s="7" t="s">
        <v>130</v>
      </c>
      <c r="C41" s="8" t="s">
        <v>101</v>
      </c>
      <c r="D41" s="8">
        <v>80</v>
      </c>
      <c r="E41" s="8">
        <v>85</v>
      </c>
      <c r="F41" s="196">
        <v>100</v>
      </c>
      <c r="G41" s="196"/>
      <c r="H41" s="196"/>
      <c r="I41" s="205"/>
      <c r="J41" s="7" t="s">
        <v>77</v>
      </c>
      <c r="K41" s="7" t="s">
        <v>84</v>
      </c>
    </row>
    <row r="42" spans="1:11" ht="72">
      <c r="A42" s="205"/>
      <c r="B42" s="7" t="s">
        <v>131</v>
      </c>
      <c r="C42" s="8" t="s">
        <v>101</v>
      </c>
      <c r="D42" s="8">
        <v>35</v>
      </c>
      <c r="E42" s="8">
        <v>40</v>
      </c>
      <c r="F42" s="196" t="s">
        <v>151</v>
      </c>
      <c r="G42" s="196"/>
      <c r="H42" s="196"/>
      <c r="I42" s="205"/>
      <c r="J42" s="7" t="s">
        <v>76</v>
      </c>
      <c r="K42" s="7" t="s">
        <v>39</v>
      </c>
    </row>
    <row r="43" spans="1:11" ht="216">
      <c r="A43" s="205"/>
      <c r="B43" s="7" t="s">
        <v>132</v>
      </c>
      <c r="C43" s="8" t="s">
        <v>101</v>
      </c>
      <c r="D43" s="8">
        <v>80</v>
      </c>
      <c r="E43" s="8">
        <v>85</v>
      </c>
      <c r="F43" s="196">
        <v>100</v>
      </c>
      <c r="G43" s="196"/>
      <c r="H43" s="196"/>
      <c r="I43" s="205"/>
      <c r="J43" s="7" t="s">
        <v>85</v>
      </c>
      <c r="K43" s="7" t="s">
        <v>63</v>
      </c>
    </row>
    <row r="44" spans="1:11" ht="54">
      <c r="A44" s="206"/>
      <c r="B44" s="7" t="s">
        <v>133</v>
      </c>
      <c r="C44" s="8" t="s">
        <v>101</v>
      </c>
      <c r="D44" s="8">
        <v>10</v>
      </c>
      <c r="E44" s="8">
        <v>25</v>
      </c>
      <c r="F44" s="8">
        <v>25</v>
      </c>
      <c r="G44" s="196" t="s">
        <v>152</v>
      </c>
      <c r="H44" s="196"/>
      <c r="I44" s="206"/>
      <c r="J44" s="7" t="s">
        <v>86</v>
      </c>
      <c r="K44" s="7" t="s">
        <v>63</v>
      </c>
    </row>
    <row r="45" spans="1:11" ht="130.5" customHeight="1">
      <c r="A45" s="207" t="s">
        <v>82</v>
      </c>
      <c r="B45" s="9" t="s">
        <v>134</v>
      </c>
      <c r="C45" s="10" t="s">
        <v>141</v>
      </c>
      <c r="D45" s="10">
        <v>1</v>
      </c>
      <c r="E45" s="10">
        <v>2</v>
      </c>
      <c r="F45" s="10">
        <v>2</v>
      </c>
      <c r="G45" s="10">
        <v>2</v>
      </c>
      <c r="H45" s="10">
        <v>2</v>
      </c>
      <c r="I45" s="9" t="s">
        <v>198</v>
      </c>
      <c r="J45" s="9" t="s">
        <v>80</v>
      </c>
      <c r="K45" s="9" t="s">
        <v>41</v>
      </c>
    </row>
    <row r="46" spans="1:11" ht="156" customHeight="1">
      <c r="A46" s="208"/>
      <c r="B46" s="9" t="s">
        <v>135</v>
      </c>
      <c r="C46" s="10" t="s">
        <v>100</v>
      </c>
      <c r="D46" s="10">
        <v>4.01</v>
      </c>
      <c r="E46" s="10">
        <v>4.26</v>
      </c>
      <c r="F46" s="10">
        <v>4.51</v>
      </c>
      <c r="G46" s="213" t="s">
        <v>150</v>
      </c>
      <c r="H46" s="213"/>
      <c r="I46" s="9" t="s">
        <v>199</v>
      </c>
      <c r="J46" s="9" t="s">
        <v>81</v>
      </c>
      <c r="K46" s="9" t="s">
        <v>83</v>
      </c>
    </row>
    <row r="47" spans="1:11" ht="144">
      <c r="A47" s="209"/>
      <c r="B47" s="9" t="s">
        <v>136</v>
      </c>
      <c r="C47" s="10" t="s">
        <v>153</v>
      </c>
      <c r="D47" s="213" t="s">
        <v>154</v>
      </c>
      <c r="E47" s="213"/>
      <c r="F47" s="213"/>
      <c r="G47" s="213"/>
      <c r="H47" s="213"/>
      <c r="I47" s="9" t="s">
        <v>200</v>
      </c>
      <c r="J47" s="9" t="s">
        <v>75</v>
      </c>
      <c r="K47" s="9" t="s">
        <v>83</v>
      </c>
    </row>
    <row r="48" spans="1:11">
      <c r="A48" s="198" t="s">
        <v>157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</row>
    <row r="49" spans="1:11" ht="155.25" customHeight="1">
      <c r="A49" s="200" t="s">
        <v>87</v>
      </c>
      <c r="B49" s="13" t="s">
        <v>137</v>
      </c>
      <c r="C49" s="14" t="s">
        <v>89</v>
      </c>
      <c r="D49" s="14">
        <v>2</v>
      </c>
      <c r="E49" s="14">
        <v>2</v>
      </c>
      <c r="F49" s="14">
        <v>3</v>
      </c>
      <c r="G49" s="14">
        <v>3</v>
      </c>
      <c r="H49" s="14">
        <v>3</v>
      </c>
      <c r="I49" s="192" t="s">
        <v>93</v>
      </c>
      <c r="J49" s="192" t="s">
        <v>94</v>
      </c>
      <c r="K49" s="13" t="s">
        <v>95</v>
      </c>
    </row>
    <row r="50" spans="1:11" ht="90" customHeight="1">
      <c r="A50" s="201"/>
      <c r="B50" s="13" t="s">
        <v>138</v>
      </c>
      <c r="C50" s="14" t="s">
        <v>89</v>
      </c>
      <c r="D50" s="14">
        <v>2</v>
      </c>
      <c r="E50" s="14">
        <v>2</v>
      </c>
      <c r="F50" s="14">
        <v>3</v>
      </c>
      <c r="G50" s="14">
        <v>3</v>
      </c>
      <c r="H50" s="14">
        <v>3</v>
      </c>
      <c r="I50" s="192"/>
      <c r="J50" s="192"/>
      <c r="K50" s="13" t="s">
        <v>96</v>
      </c>
    </row>
    <row r="51" spans="1:11" ht="72">
      <c r="A51" s="202"/>
      <c r="B51" s="13" t="s">
        <v>139</v>
      </c>
      <c r="C51" s="14" t="s">
        <v>89</v>
      </c>
      <c r="D51" s="14">
        <v>1</v>
      </c>
      <c r="E51" s="14">
        <v>1</v>
      </c>
      <c r="F51" s="14">
        <v>1</v>
      </c>
      <c r="G51" s="14">
        <v>1</v>
      </c>
      <c r="H51" s="14">
        <v>1</v>
      </c>
      <c r="I51" s="192"/>
      <c r="J51" s="192"/>
      <c r="K51" s="13" t="s">
        <v>96</v>
      </c>
    </row>
    <row r="52" spans="1:11" ht="90" customHeight="1">
      <c r="A52" s="199" t="s">
        <v>88</v>
      </c>
      <c r="B52" s="199" t="s">
        <v>140</v>
      </c>
      <c r="C52" s="196" t="s">
        <v>89</v>
      </c>
      <c r="D52" s="196">
        <v>2</v>
      </c>
      <c r="E52" s="196">
        <v>2</v>
      </c>
      <c r="F52" s="196">
        <v>3</v>
      </c>
      <c r="G52" s="196">
        <v>3</v>
      </c>
      <c r="H52" s="196">
        <v>3</v>
      </c>
      <c r="I52" s="199" t="s">
        <v>92</v>
      </c>
      <c r="J52" s="7" t="s">
        <v>90</v>
      </c>
      <c r="K52" s="7" t="s">
        <v>97</v>
      </c>
    </row>
    <row r="53" spans="1:11" ht="91.5" customHeight="1">
      <c r="A53" s="199"/>
      <c r="B53" s="199"/>
      <c r="C53" s="196"/>
      <c r="D53" s="196"/>
      <c r="E53" s="196"/>
      <c r="F53" s="196"/>
      <c r="G53" s="196"/>
      <c r="H53" s="196"/>
      <c r="I53" s="199"/>
      <c r="J53" s="7" t="s">
        <v>91</v>
      </c>
      <c r="K53" s="7" t="s">
        <v>98</v>
      </c>
    </row>
  </sheetData>
  <mergeCells count="90">
    <mergeCell ref="I36:I38"/>
    <mergeCell ref="I40:I44"/>
    <mergeCell ref="A40:A44"/>
    <mergeCell ref="A45:A47"/>
    <mergeCell ref="A36:A39"/>
    <mergeCell ref="G44:H44"/>
    <mergeCell ref="G46:H46"/>
    <mergeCell ref="D47:H47"/>
    <mergeCell ref="G38:H38"/>
    <mergeCell ref="F40:H40"/>
    <mergeCell ref="F41:H41"/>
    <mergeCell ref="F42:H42"/>
    <mergeCell ref="F43:H43"/>
    <mergeCell ref="K24:K26"/>
    <mergeCell ref="A14:A28"/>
    <mergeCell ref="A30:A33"/>
    <mergeCell ref="I30:I32"/>
    <mergeCell ref="K14:K16"/>
    <mergeCell ref="D19:D21"/>
    <mergeCell ref="C19:C21"/>
    <mergeCell ref="B19:B21"/>
    <mergeCell ref="I24:I26"/>
    <mergeCell ref="H24:H26"/>
    <mergeCell ref="G24:G26"/>
    <mergeCell ref="F24:F26"/>
    <mergeCell ref="E24:E26"/>
    <mergeCell ref="D24:D26"/>
    <mergeCell ref="C24:C26"/>
    <mergeCell ref="B24:B26"/>
    <mergeCell ref="I19:I21"/>
    <mergeCell ref="H19:H21"/>
    <mergeCell ref="G19:G21"/>
    <mergeCell ref="F19:F21"/>
    <mergeCell ref="E19:E21"/>
    <mergeCell ref="I17:I18"/>
    <mergeCell ref="D15:D16"/>
    <mergeCell ref="E15:E16"/>
    <mergeCell ref="F15:F16"/>
    <mergeCell ref="G15:G16"/>
    <mergeCell ref="H15:H16"/>
    <mergeCell ref="D17:D18"/>
    <mergeCell ref="E17:E18"/>
    <mergeCell ref="F17:F18"/>
    <mergeCell ref="G17:G18"/>
    <mergeCell ref="H17:H18"/>
    <mergeCell ref="A48:K48"/>
    <mergeCell ref="I49:I51"/>
    <mergeCell ref="J49:J51"/>
    <mergeCell ref="I52:I53"/>
    <mergeCell ref="B52:B53"/>
    <mergeCell ref="A52:A53"/>
    <mergeCell ref="C52:C53"/>
    <mergeCell ref="D52:D53"/>
    <mergeCell ref="E52:E53"/>
    <mergeCell ref="F52:F53"/>
    <mergeCell ref="G52:G53"/>
    <mergeCell ref="H52:H53"/>
    <mergeCell ref="A49:A51"/>
    <mergeCell ref="A35:K35"/>
    <mergeCell ref="I10:I11"/>
    <mergeCell ref="J10:J11"/>
    <mergeCell ref="K10:K11"/>
    <mergeCell ref="K12:K13"/>
    <mergeCell ref="I12:I13"/>
    <mergeCell ref="C12:C13"/>
    <mergeCell ref="D12:D13"/>
    <mergeCell ref="E12:E13"/>
    <mergeCell ref="F12:F13"/>
    <mergeCell ref="G12:G13"/>
    <mergeCell ref="H12:H13"/>
    <mergeCell ref="I14:I16"/>
    <mergeCell ref="J14:J16"/>
    <mergeCell ref="B17:B18"/>
    <mergeCell ref="C17:C18"/>
    <mergeCell ref="K1:K2"/>
    <mergeCell ref="J36:J37"/>
    <mergeCell ref="A1:A2"/>
    <mergeCell ref="B1:B2"/>
    <mergeCell ref="C1:C2"/>
    <mergeCell ref="D1:H1"/>
    <mergeCell ref="I1:I2"/>
    <mergeCell ref="J1:J2"/>
    <mergeCell ref="E36:H36"/>
    <mergeCell ref="E37:H37"/>
    <mergeCell ref="B12:B13"/>
    <mergeCell ref="I4:I9"/>
    <mergeCell ref="A4:A13"/>
    <mergeCell ref="B15:B16"/>
    <mergeCell ref="C15:C16"/>
    <mergeCell ref="A3:K3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A2A7-CA48-4E65-A7B7-A404C55A9C4E}">
  <sheetPr codeName="Sheet7"/>
  <dimension ref="A1:L26"/>
  <sheetViews>
    <sheetView zoomScale="85" zoomScaleNormal="85" workbookViewId="0">
      <selection activeCell="G6" sqref="G6"/>
    </sheetView>
  </sheetViews>
  <sheetFormatPr defaultColWidth="9" defaultRowHeight="18"/>
  <cols>
    <col min="1" max="2" width="16.8984375" style="1" customWidth="1"/>
    <col min="3" max="3" width="20.8984375" style="1" customWidth="1"/>
    <col min="4" max="4" width="17.19921875" style="1" customWidth="1"/>
    <col min="5" max="5" width="10.69921875" style="2" customWidth="1"/>
    <col min="6" max="9" width="9" style="2"/>
    <col min="10" max="10" width="10.19921875" style="2" customWidth="1"/>
    <col min="11" max="11" width="40.59765625" style="1" customWidth="1"/>
    <col min="12" max="12" width="15.09765625" style="1" customWidth="1"/>
    <col min="13" max="16384" width="9" style="1"/>
  </cols>
  <sheetData>
    <row r="1" spans="1:12" ht="24.75" customHeight="1">
      <c r="A1" s="190" t="s">
        <v>0</v>
      </c>
      <c r="B1" s="3" t="s">
        <v>3</v>
      </c>
      <c r="C1" s="3" t="s">
        <v>4</v>
      </c>
      <c r="D1" s="190" t="s">
        <v>1</v>
      </c>
      <c r="E1" s="190" t="s">
        <v>2</v>
      </c>
      <c r="F1" s="193" t="s">
        <v>146</v>
      </c>
      <c r="G1" s="193"/>
      <c r="H1" s="193"/>
      <c r="I1" s="193"/>
      <c r="J1" s="193"/>
      <c r="K1" s="190" t="s">
        <v>89</v>
      </c>
      <c r="L1" s="190" t="s">
        <v>5</v>
      </c>
    </row>
    <row r="2" spans="1:12">
      <c r="A2" s="191"/>
      <c r="B2" s="4"/>
      <c r="C2" s="4"/>
      <c r="D2" s="191"/>
      <c r="E2" s="191"/>
      <c r="F2" s="4">
        <v>2566</v>
      </c>
      <c r="G2" s="4">
        <v>2567</v>
      </c>
      <c r="H2" s="4">
        <v>2568</v>
      </c>
      <c r="I2" s="4">
        <v>2569</v>
      </c>
      <c r="J2" s="4">
        <v>2570</v>
      </c>
      <c r="K2" s="191"/>
      <c r="L2" s="191"/>
    </row>
    <row r="3" spans="1:12">
      <c r="A3" s="197" t="s">
        <v>155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ht="69" customHeight="1">
      <c r="A4" s="215" t="s">
        <v>7</v>
      </c>
      <c r="B4" s="215" t="s">
        <v>12</v>
      </c>
      <c r="C4" s="5" t="s">
        <v>13</v>
      </c>
      <c r="D4" s="5" t="s">
        <v>103</v>
      </c>
      <c r="E4" s="6" t="s">
        <v>101</v>
      </c>
      <c r="F4" s="6">
        <v>75</v>
      </c>
      <c r="G4" s="6">
        <v>80</v>
      </c>
      <c r="H4" s="6">
        <v>90</v>
      </c>
      <c r="I4" s="6">
        <v>90</v>
      </c>
      <c r="J4" s="6">
        <v>90</v>
      </c>
      <c r="K4" s="215" t="s">
        <v>163</v>
      </c>
      <c r="L4" s="5" t="s">
        <v>28</v>
      </c>
    </row>
    <row r="5" spans="1:12" ht="54">
      <c r="A5" s="215"/>
      <c r="B5" s="215"/>
      <c r="C5" s="5" t="s">
        <v>14</v>
      </c>
      <c r="D5" s="5" t="s">
        <v>104</v>
      </c>
      <c r="E5" s="6" t="s">
        <v>101</v>
      </c>
      <c r="F5" s="6">
        <v>50</v>
      </c>
      <c r="G5" s="6">
        <v>60</v>
      </c>
      <c r="H5" s="6">
        <v>75</v>
      </c>
      <c r="I5" s="6">
        <v>80</v>
      </c>
      <c r="J5" s="6">
        <v>80</v>
      </c>
      <c r="K5" s="215"/>
      <c r="L5" s="5" t="s">
        <v>29</v>
      </c>
    </row>
    <row r="6" spans="1:12" ht="103.5" customHeight="1">
      <c r="A6" s="215"/>
      <c r="B6" s="215"/>
      <c r="C6" s="5" t="s">
        <v>21</v>
      </c>
      <c r="D6" s="5" t="s">
        <v>105</v>
      </c>
      <c r="E6" s="6" t="s">
        <v>101</v>
      </c>
      <c r="F6" s="6">
        <v>60</v>
      </c>
      <c r="G6" s="6">
        <v>70</v>
      </c>
      <c r="H6" s="6">
        <v>75</v>
      </c>
      <c r="I6" s="6">
        <v>75</v>
      </c>
      <c r="J6" s="6">
        <v>75</v>
      </c>
      <c r="K6" s="215"/>
      <c r="L6" s="5" t="s">
        <v>29</v>
      </c>
    </row>
    <row r="7" spans="1:12" ht="36">
      <c r="A7" s="215"/>
      <c r="B7" s="215"/>
      <c r="C7" s="5" t="s">
        <v>16</v>
      </c>
      <c r="D7" s="5" t="s">
        <v>106</v>
      </c>
      <c r="E7" s="6" t="s">
        <v>100</v>
      </c>
      <c r="F7" s="6">
        <v>4.2</v>
      </c>
      <c r="G7" s="6">
        <v>4.51</v>
      </c>
      <c r="H7" s="6">
        <v>4.51</v>
      </c>
      <c r="I7" s="6">
        <v>4.51</v>
      </c>
      <c r="J7" s="6">
        <v>4.51</v>
      </c>
      <c r="K7" s="215" t="s">
        <v>184</v>
      </c>
      <c r="L7" s="5" t="s">
        <v>30</v>
      </c>
    </row>
    <row r="8" spans="1:12" ht="409.5" customHeight="1">
      <c r="A8" s="215"/>
      <c r="B8" s="215"/>
      <c r="C8" s="5" t="s">
        <v>190</v>
      </c>
      <c r="D8" s="5" t="s">
        <v>107</v>
      </c>
      <c r="E8" s="6" t="s">
        <v>102</v>
      </c>
      <c r="F8" s="6">
        <v>1</v>
      </c>
      <c r="G8" s="6">
        <v>1</v>
      </c>
      <c r="H8" s="6">
        <v>2</v>
      </c>
      <c r="I8" s="6">
        <v>2</v>
      </c>
      <c r="J8" s="6">
        <v>2</v>
      </c>
      <c r="K8" s="215"/>
      <c r="L8" s="5" t="s">
        <v>28</v>
      </c>
    </row>
    <row r="9" spans="1:12" ht="72">
      <c r="A9" s="215"/>
      <c r="B9" s="215"/>
      <c r="C9" s="5" t="s">
        <v>20</v>
      </c>
      <c r="D9" s="5" t="s">
        <v>108</v>
      </c>
      <c r="E9" s="6" t="s">
        <v>102</v>
      </c>
      <c r="F9" s="6">
        <v>0</v>
      </c>
      <c r="G9" s="6">
        <v>0</v>
      </c>
      <c r="H9" s="6">
        <v>0</v>
      </c>
      <c r="I9" s="6">
        <v>1</v>
      </c>
      <c r="J9" s="6">
        <v>1</v>
      </c>
      <c r="K9" s="5" t="s">
        <v>191</v>
      </c>
      <c r="L9" s="5" t="s">
        <v>28</v>
      </c>
    </row>
    <row r="10" spans="1:12" ht="78" customHeight="1">
      <c r="A10" s="215"/>
      <c r="B10" s="215" t="s">
        <v>6</v>
      </c>
      <c r="C10" s="216" t="s">
        <v>187</v>
      </c>
      <c r="D10" s="5" t="s">
        <v>109</v>
      </c>
      <c r="E10" s="6" t="s">
        <v>102</v>
      </c>
      <c r="F10" s="6">
        <v>2</v>
      </c>
      <c r="G10" s="6">
        <v>2</v>
      </c>
      <c r="H10" s="6">
        <v>3</v>
      </c>
      <c r="I10" s="6">
        <v>4</v>
      </c>
      <c r="J10" s="6">
        <v>4</v>
      </c>
      <c r="K10" s="215" t="s">
        <v>183</v>
      </c>
      <c r="L10" s="5" t="s">
        <v>28</v>
      </c>
    </row>
    <row r="11" spans="1:12" ht="252" customHeight="1">
      <c r="A11" s="215"/>
      <c r="B11" s="215"/>
      <c r="C11" s="216"/>
      <c r="D11" s="5" t="s">
        <v>110</v>
      </c>
      <c r="E11" s="6" t="s">
        <v>102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  <c r="K11" s="215"/>
      <c r="L11" s="5" t="s">
        <v>28</v>
      </c>
    </row>
    <row r="12" spans="1:12" ht="64.5" customHeight="1">
      <c r="A12" s="215"/>
      <c r="B12" s="215" t="s">
        <v>8</v>
      </c>
      <c r="C12" s="5" t="s">
        <v>17</v>
      </c>
      <c r="D12" s="215" t="s">
        <v>111</v>
      </c>
      <c r="E12" s="217" t="s">
        <v>102</v>
      </c>
      <c r="F12" s="217">
        <v>0</v>
      </c>
      <c r="G12" s="217">
        <v>0</v>
      </c>
      <c r="H12" s="217">
        <v>1</v>
      </c>
      <c r="I12" s="217">
        <v>2</v>
      </c>
      <c r="J12" s="217">
        <v>2</v>
      </c>
      <c r="K12" s="215" t="s">
        <v>189</v>
      </c>
      <c r="L12" s="5" t="s">
        <v>28</v>
      </c>
    </row>
    <row r="13" spans="1:12" ht="157.5" customHeight="1">
      <c r="A13" s="215"/>
      <c r="B13" s="215"/>
      <c r="C13" s="5" t="s">
        <v>18</v>
      </c>
      <c r="D13" s="215"/>
      <c r="E13" s="217"/>
      <c r="F13" s="217"/>
      <c r="G13" s="217"/>
      <c r="H13" s="217"/>
      <c r="I13" s="217"/>
      <c r="J13" s="217"/>
      <c r="K13" s="215"/>
      <c r="L13" s="5" t="s">
        <v>28</v>
      </c>
    </row>
    <row r="14" spans="1:12" ht="132" customHeight="1">
      <c r="A14" s="215" t="s">
        <v>9</v>
      </c>
      <c r="B14" s="215" t="s">
        <v>10</v>
      </c>
      <c r="C14" s="215" t="s">
        <v>186</v>
      </c>
      <c r="D14" s="5" t="s">
        <v>112</v>
      </c>
      <c r="E14" s="6" t="s">
        <v>102</v>
      </c>
      <c r="F14" s="6">
        <v>1</v>
      </c>
      <c r="G14" s="6">
        <v>2</v>
      </c>
      <c r="H14" s="6">
        <v>2</v>
      </c>
      <c r="I14" s="6">
        <v>2</v>
      </c>
      <c r="J14" s="6">
        <v>2</v>
      </c>
      <c r="K14" s="215" t="s">
        <v>192</v>
      </c>
      <c r="L14" s="5" t="s">
        <v>28</v>
      </c>
    </row>
    <row r="15" spans="1:12" ht="367.5" customHeight="1">
      <c r="A15" s="215"/>
      <c r="B15" s="215"/>
      <c r="C15" s="215"/>
      <c r="D15" s="5" t="s">
        <v>113</v>
      </c>
      <c r="E15" s="6" t="s">
        <v>102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215"/>
      <c r="L15" s="5" t="s">
        <v>29</v>
      </c>
    </row>
    <row r="16" spans="1:12" ht="153.75" customHeight="1">
      <c r="A16" s="215"/>
      <c r="B16" s="5" t="s">
        <v>22</v>
      </c>
      <c r="C16" s="5" t="s">
        <v>188</v>
      </c>
      <c r="D16" s="5" t="s">
        <v>114</v>
      </c>
      <c r="E16" s="6" t="s">
        <v>102</v>
      </c>
      <c r="F16" s="6">
        <v>0</v>
      </c>
      <c r="G16" s="6">
        <v>1</v>
      </c>
      <c r="H16" s="6">
        <v>1</v>
      </c>
      <c r="I16" s="6">
        <v>1</v>
      </c>
      <c r="J16" s="6">
        <v>2</v>
      </c>
      <c r="K16" s="5"/>
      <c r="L16" s="5" t="s">
        <v>28</v>
      </c>
    </row>
    <row r="17" spans="1:12" ht="94.5" customHeight="1">
      <c r="A17" s="215"/>
      <c r="B17" s="215" t="s">
        <v>11</v>
      </c>
      <c r="C17" s="5" t="s">
        <v>25</v>
      </c>
      <c r="D17" s="217" t="s">
        <v>115</v>
      </c>
      <c r="E17" s="217" t="s">
        <v>102</v>
      </c>
      <c r="F17" s="217">
        <v>2</v>
      </c>
      <c r="G17" s="217">
        <v>2</v>
      </c>
      <c r="H17" s="217">
        <v>3</v>
      </c>
      <c r="I17" s="217">
        <v>4</v>
      </c>
      <c r="J17" s="217">
        <v>4</v>
      </c>
      <c r="K17" s="215" t="s">
        <v>193</v>
      </c>
      <c r="L17" s="5" t="s">
        <v>40</v>
      </c>
    </row>
    <row r="18" spans="1:12" ht="72">
      <c r="A18" s="215"/>
      <c r="B18" s="215"/>
      <c r="C18" s="5" t="s">
        <v>26</v>
      </c>
      <c r="D18" s="217"/>
      <c r="E18" s="217"/>
      <c r="F18" s="217"/>
      <c r="G18" s="217"/>
      <c r="H18" s="217"/>
      <c r="I18" s="217"/>
      <c r="J18" s="217"/>
      <c r="K18" s="215"/>
      <c r="L18" s="5" t="s">
        <v>42</v>
      </c>
    </row>
    <row r="19" spans="1:12" ht="275.25" customHeight="1">
      <c r="A19" s="215"/>
      <c r="B19" s="215"/>
      <c r="C19" s="5" t="s">
        <v>27</v>
      </c>
      <c r="D19" s="217"/>
      <c r="E19" s="217"/>
      <c r="F19" s="217"/>
      <c r="G19" s="217"/>
      <c r="H19" s="217"/>
      <c r="I19" s="217"/>
      <c r="J19" s="217"/>
      <c r="K19" s="215"/>
      <c r="L19" s="5" t="s">
        <v>30</v>
      </c>
    </row>
    <row r="20" spans="1:12" ht="90">
      <c r="A20" s="215"/>
      <c r="B20" s="5" t="s">
        <v>23</v>
      </c>
      <c r="C20" s="5" t="s">
        <v>33</v>
      </c>
      <c r="D20" s="5" t="s">
        <v>116</v>
      </c>
      <c r="E20" s="6" t="s">
        <v>100</v>
      </c>
      <c r="F20" s="6">
        <v>4</v>
      </c>
      <c r="G20" s="6">
        <v>4.2</v>
      </c>
      <c r="H20" s="6">
        <v>4.51</v>
      </c>
      <c r="I20" s="6">
        <v>4.51</v>
      </c>
      <c r="J20" s="6">
        <v>4.51</v>
      </c>
      <c r="K20" s="5" t="s">
        <v>196</v>
      </c>
      <c r="L20" s="5" t="s">
        <v>41</v>
      </c>
    </row>
    <row r="21" spans="1:12" ht="144">
      <c r="A21" s="215"/>
      <c r="B21" s="5" t="s">
        <v>58</v>
      </c>
      <c r="C21" s="5" t="s">
        <v>57</v>
      </c>
      <c r="D21" s="5" t="s">
        <v>118</v>
      </c>
      <c r="E21" s="6" t="s">
        <v>145</v>
      </c>
      <c r="F21" s="6">
        <v>1</v>
      </c>
      <c r="G21" s="6">
        <v>1</v>
      </c>
      <c r="H21" s="6">
        <v>2</v>
      </c>
      <c r="I21" s="6">
        <v>2</v>
      </c>
      <c r="J21" s="6">
        <v>2</v>
      </c>
      <c r="K21" s="5" t="s">
        <v>195</v>
      </c>
      <c r="L21" s="5" t="s">
        <v>40</v>
      </c>
    </row>
    <row r="22" spans="1:12">
      <c r="A22" s="214" t="s">
        <v>156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</row>
    <row r="23" spans="1:12" ht="238.5" customHeight="1">
      <c r="A23" s="5" t="s">
        <v>61</v>
      </c>
      <c r="B23" s="5" t="s">
        <v>64</v>
      </c>
      <c r="C23" s="5" t="s">
        <v>65</v>
      </c>
      <c r="D23" s="5" t="s">
        <v>128</v>
      </c>
      <c r="E23" s="6" t="s">
        <v>66</v>
      </c>
      <c r="F23" s="6" t="s">
        <v>67</v>
      </c>
      <c r="G23" s="6" t="s">
        <v>68</v>
      </c>
      <c r="H23" s="6" t="s">
        <v>69</v>
      </c>
      <c r="I23" s="6" t="s">
        <v>70</v>
      </c>
      <c r="J23" s="6" t="s">
        <v>70</v>
      </c>
      <c r="K23" s="5" t="s">
        <v>194</v>
      </c>
      <c r="L23" s="5" t="s">
        <v>73</v>
      </c>
    </row>
    <row r="24" spans="1:12">
      <c r="A24" s="214" t="s">
        <v>157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</row>
    <row r="25" spans="1:12" ht="93.75" customHeight="1">
      <c r="A25" s="215" t="s">
        <v>87</v>
      </c>
      <c r="B25" s="215" t="s">
        <v>93</v>
      </c>
      <c r="C25" s="215" t="s">
        <v>94</v>
      </c>
      <c r="D25" s="5" t="s">
        <v>138</v>
      </c>
      <c r="E25" s="6" t="s">
        <v>89</v>
      </c>
      <c r="F25" s="6">
        <v>2</v>
      </c>
      <c r="G25" s="6">
        <v>2</v>
      </c>
      <c r="H25" s="6">
        <v>3</v>
      </c>
      <c r="I25" s="6">
        <v>3</v>
      </c>
      <c r="J25" s="6">
        <v>3</v>
      </c>
      <c r="K25" s="215" t="s">
        <v>197</v>
      </c>
      <c r="L25" s="5" t="s">
        <v>96</v>
      </c>
    </row>
    <row r="26" spans="1:12" ht="109.5" customHeight="1">
      <c r="A26" s="215"/>
      <c r="B26" s="215"/>
      <c r="C26" s="215"/>
      <c r="D26" s="5" t="s">
        <v>139</v>
      </c>
      <c r="E26" s="6" t="s">
        <v>89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215"/>
      <c r="L26" s="5" t="s">
        <v>96</v>
      </c>
    </row>
  </sheetData>
  <mergeCells count="42">
    <mergeCell ref="K25:K26"/>
    <mergeCell ref="B4:B9"/>
    <mergeCell ref="H17:H19"/>
    <mergeCell ref="I17:I19"/>
    <mergeCell ref="J17:J19"/>
    <mergeCell ref="K17:K19"/>
    <mergeCell ref="D12:D13"/>
    <mergeCell ref="E12:E13"/>
    <mergeCell ref="F12:F13"/>
    <mergeCell ref="G12:G13"/>
    <mergeCell ref="H12:H13"/>
    <mergeCell ref="I12:I13"/>
    <mergeCell ref="C14:C15"/>
    <mergeCell ref="A25:A26"/>
    <mergeCell ref="B17:B19"/>
    <mergeCell ref="A24:L24"/>
    <mergeCell ref="K10:K11"/>
    <mergeCell ref="K4:K6"/>
    <mergeCell ref="K7:K8"/>
    <mergeCell ref="B10:B11"/>
    <mergeCell ref="C10:C11"/>
    <mergeCell ref="B12:B13"/>
    <mergeCell ref="D17:D19"/>
    <mergeCell ref="E17:E19"/>
    <mergeCell ref="F17:F19"/>
    <mergeCell ref="G17:G19"/>
    <mergeCell ref="B25:B26"/>
    <mergeCell ref="C25:C26"/>
    <mergeCell ref="J12:J13"/>
    <mergeCell ref="L1:L2"/>
    <mergeCell ref="A3:L3"/>
    <mergeCell ref="A22:L22"/>
    <mergeCell ref="A4:A13"/>
    <mergeCell ref="A14:A21"/>
    <mergeCell ref="B14:B15"/>
    <mergeCell ref="A1:A2"/>
    <mergeCell ref="D1:D2"/>
    <mergeCell ref="E1:E2"/>
    <mergeCell ref="F1:J1"/>
    <mergeCell ref="K1:K2"/>
    <mergeCell ref="K12:K13"/>
    <mergeCell ref="K14:K15"/>
  </mergeCells>
  <pageMargins left="0.39370078740157483" right="0.39370078740157483" top="0.78740157480314965" bottom="0.78740157480314965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B83E-9A68-412D-BA24-A8EF5F51D2C7}">
  <sheetPr codeName="Sheet2"/>
  <dimension ref="A1:L15"/>
  <sheetViews>
    <sheetView topLeftCell="A10" zoomScale="40" zoomScaleNormal="40" workbookViewId="0">
      <selection activeCell="X13" sqref="X13"/>
    </sheetView>
  </sheetViews>
  <sheetFormatPr defaultColWidth="9" defaultRowHeight="18"/>
  <cols>
    <col min="1" max="2" width="16.8984375" style="1" customWidth="1"/>
    <col min="3" max="3" width="19.19921875" style="1" customWidth="1"/>
    <col min="4" max="4" width="17.19921875" style="1" customWidth="1"/>
    <col min="5" max="5" width="10.69921875" style="2" customWidth="1"/>
    <col min="6" max="9" width="9" style="2"/>
    <col min="10" max="10" width="10.19921875" style="2" customWidth="1"/>
    <col min="11" max="11" width="26.69921875" style="1" customWidth="1"/>
    <col min="12" max="12" width="15.09765625" style="1" customWidth="1"/>
    <col min="13" max="16384" width="9" style="1"/>
  </cols>
  <sheetData>
    <row r="1" spans="1:12" ht="23.25" customHeight="1">
      <c r="A1" s="190" t="s">
        <v>0</v>
      </c>
      <c r="B1" s="3" t="s">
        <v>3</v>
      </c>
      <c r="C1" s="3" t="s">
        <v>4</v>
      </c>
      <c r="D1" s="190" t="s">
        <v>1</v>
      </c>
      <c r="E1" s="190" t="s">
        <v>2</v>
      </c>
      <c r="F1" s="193" t="s">
        <v>146</v>
      </c>
      <c r="G1" s="193"/>
      <c r="H1" s="193"/>
      <c r="I1" s="193"/>
      <c r="J1" s="193"/>
      <c r="K1" s="190" t="s">
        <v>89</v>
      </c>
      <c r="L1" s="190" t="s">
        <v>5</v>
      </c>
    </row>
    <row r="2" spans="1:12">
      <c r="A2" s="191"/>
      <c r="B2" s="4"/>
      <c r="C2" s="4"/>
      <c r="D2" s="191"/>
      <c r="E2" s="191"/>
      <c r="F2" s="4">
        <v>2566</v>
      </c>
      <c r="G2" s="4">
        <v>2567</v>
      </c>
      <c r="H2" s="4">
        <v>2568</v>
      </c>
      <c r="I2" s="4">
        <v>2569</v>
      </c>
      <c r="J2" s="4">
        <v>2570</v>
      </c>
      <c r="K2" s="191"/>
      <c r="L2" s="191"/>
    </row>
    <row r="3" spans="1:12">
      <c r="A3" s="197" t="s">
        <v>155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ht="392.25" customHeight="1">
      <c r="A4" s="218" t="s">
        <v>9</v>
      </c>
      <c r="B4" s="5" t="s">
        <v>10</v>
      </c>
      <c r="C4" s="5" t="s">
        <v>178</v>
      </c>
      <c r="D4" s="5" t="s">
        <v>113</v>
      </c>
      <c r="E4" s="6" t="s">
        <v>102</v>
      </c>
      <c r="F4" s="6">
        <v>2</v>
      </c>
      <c r="G4" s="6">
        <v>2</v>
      </c>
      <c r="H4" s="6">
        <v>2</v>
      </c>
      <c r="I4" s="6">
        <v>2</v>
      </c>
      <c r="J4" s="6">
        <v>2</v>
      </c>
      <c r="K4" s="5" t="s">
        <v>177</v>
      </c>
      <c r="L4" s="5" t="s">
        <v>29</v>
      </c>
    </row>
    <row r="5" spans="1:12" ht="342">
      <c r="A5" s="218"/>
      <c r="B5" s="5" t="s">
        <v>11</v>
      </c>
      <c r="C5" s="5" t="s">
        <v>172</v>
      </c>
      <c r="D5" s="5" t="s">
        <v>115</v>
      </c>
      <c r="E5" s="6" t="s">
        <v>102</v>
      </c>
      <c r="F5" s="6">
        <v>2</v>
      </c>
      <c r="G5" s="6">
        <v>2</v>
      </c>
      <c r="H5" s="6">
        <v>3</v>
      </c>
      <c r="I5" s="6">
        <v>4</v>
      </c>
      <c r="J5" s="6">
        <v>4</v>
      </c>
      <c r="K5" s="5" t="s">
        <v>176</v>
      </c>
      <c r="L5" s="5" t="s">
        <v>40</v>
      </c>
    </row>
    <row r="6" spans="1:12" ht="72">
      <c r="A6" s="218"/>
      <c r="B6" s="5" t="s">
        <v>31</v>
      </c>
      <c r="C6" s="5" t="s">
        <v>32</v>
      </c>
      <c r="D6" s="5" t="s">
        <v>147</v>
      </c>
      <c r="E6" s="6" t="s">
        <v>101</v>
      </c>
      <c r="F6" s="6">
        <v>60</v>
      </c>
      <c r="G6" s="6">
        <v>70</v>
      </c>
      <c r="H6" s="6">
        <v>70</v>
      </c>
      <c r="I6" s="6">
        <v>75</v>
      </c>
      <c r="J6" s="6">
        <v>75</v>
      </c>
      <c r="K6" s="5" t="s">
        <v>179</v>
      </c>
      <c r="L6" s="5" t="s">
        <v>40</v>
      </c>
    </row>
    <row r="7" spans="1:12" ht="130.5" customHeight="1">
      <c r="A7" s="218"/>
      <c r="B7" s="5" t="s">
        <v>23</v>
      </c>
      <c r="C7" s="5" t="s">
        <v>33</v>
      </c>
      <c r="D7" s="5" t="s">
        <v>116</v>
      </c>
      <c r="E7" s="6" t="s">
        <v>100</v>
      </c>
      <c r="F7" s="6">
        <v>4</v>
      </c>
      <c r="G7" s="6">
        <v>4.2</v>
      </c>
      <c r="H7" s="6">
        <v>4.51</v>
      </c>
      <c r="I7" s="6">
        <v>4.51</v>
      </c>
      <c r="J7" s="6">
        <v>4.51</v>
      </c>
      <c r="K7" s="5" t="s">
        <v>181</v>
      </c>
      <c r="L7" s="5" t="s">
        <v>41</v>
      </c>
    </row>
    <row r="8" spans="1:12" ht="177.75" customHeight="1">
      <c r="A8" s="218"/>
      <c r="B8" s="5" t="s">
        <v>24</v>
      </c>
      <c r="C8" s="5" t="s">
        <v>173</v>
      </c>
      <c r="D8" s="5" t="s">
        <v>117</v>
      </c>
      <c r="E8" s="6" t="s">
        <v>100</v>
      </c>
      <c r="F8" s="6">
        <v>4</v>
      </c>
      <c r="G8" s="6">
        <v>4.2</v>
      </c>
      <c r="H8" s="6">
        <v>4.51</v>
      </c>
      <c r="I8" s="6">
        <v>4.51</v>
      </c>
      <c r="J8" s="6">
        <v>4.51</v>
      </c>
      <c r="K8" s="215" t="s">
        <v>180</v>
      </c>
      <c r="L8" s="5" t="s">
        <v>40</v>
      </c>
    </row>
    <row r="9" spans="1:12" ht="210.75" customHeight="1">
      <c r="A9" s="218"/>
      <c r="B9" s="5" t="s">
        <v>58</v>
      </c>
      <c r="C9" s="5" t="s">
        <v>57</v>
      </c>
      <c r="D9" s="5" t="s">
        <v>118</v>
      </c>
      <c r="E9" s="6" t="s">
        <v>145</v>
      </c>
      <c r="F9" s="6">
        <v>1</v>
      </c>
      <c r="G9" s="6">
        <v>1</v>
      </c>
      <c r="H9" s="6">
        <v>2</v>
      </c>
      <c r="I9" s="6">
        <v>2</v>
      </c>
      <c r="J9" s="6">
        <v>2</v>
      </c>
      <c r="K9" s="215"/>
      <c r="L9" s="5" t="s">
        <v>40</v>
      </c>
    </row>
    <row r="10" spans="1:12" ht="234">
      <c r="A10" s="218"/>
      <c r="B10" s="5" t="s">
        <v>59</v>
      </c>
      <c r="C10" s="5" t="s">
        <v>99</v>
      </c>
      <c r="D10" s="5" t="s">
        <v>119</v>
      </c>
      <c r="E10" s="6" t="s">
        <v>144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5" t="s">
        <v>182</v>
      </c>
      <c r="L10" s="5" t="s">
        <v>40</v>
      </c>
    </row>
    <row r="11" spans="1:12">
      <c r="A11" s="214" t="s">
        <v>157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</row>
    <row r="12" spans="1:12" ht="144">
      <c r="A12" s="218" t="s">
        <v>87</v>
      </c>
      <c r="B12" s="215" t="s">
        <v>93</v>
      </c>
      <c r="C12" s="215" t="s">
        <v>94</v>
      </c>
      <c r="D12" s="5" t="s">
        <v>137</v>
      </c>
      <c r="E12" s="6" t="s">
        <v>89</v>
      </c>
      <c r="F12" s="6">
        <v>2</v>
      </c>
      <c r="G12" s="6">
        <v>2</v>
      </c>
      <c r="H12" s="6">
        <v>3</v>
      </c>
      <c r="I12" s="6">
        <v>3</v>
      </c>
      <c r="J12" s="6">
        <v>3</v>
      </c>
      <c r="K12" s="215" t="s">
        <v>160</v>
      </c>
      <c r="L12" s="5" t="s">
        <v>95</v>
      </c>
    </row>
    <row r="13" spans="1:12" ht="90">
      <c r="A13" s="218"/>
      <c r="B13" s="215"/>
      <c r="C13" s="215"/>
      <c r="D13" s="5" t="s">
        <v>138</v>
      </c>
      <c r="E13" s="6" t="s">
        <v>89</v>
      </c>
      <c r="F13" s="6">
        <v>2</v>
      </c>
      <c r="G13" s="6">
        <v>2</v>
      </c>
      <c r="H13" s="6">
        <v>3</v>
      </c>
      <c r="I13" s="6">
        <v>3</v>
      </c>
      <c r="J13" s="6">
        <v>3</v>
      </c>
      <c r="K13" s="215"/>
      <c r="L13" s="5" t="s">
        <v>96</v>
      </c>
    </row>
    <row r="14" spans="1:12" ht="90" customHeight="1">
      <c r="A14" s="218" t="s">
        <v>88</v>
      </c>
      <c r="B14" s="218" t="s">
        <v>92</v>
      </c>
      <c r="C14" s="5" t="s">
        <v>90</v>
      </c>
      <c r="D14" s="215" t="s">
        <v>140</v>
      </c>
      <c r="E14" s="217" t="s">
        <v>89</v>
      </c>
      <c r="F14" s="217">
        <v>2</v>
      </c>
      <c r="G14" s="217">
        <v>2</v>
      </c>
      <c r="H14" s="217">
        <v>3</v>
      </c>
      <c r="I14" s="217">
        <v>3</v>
      </c>
      <c r="J14" s="217">
        <v>3</v>
      </c>
      <c r="K14" s="215" t="s">
        <v>174</v>
      </c>
      <c r="L14" s="5" t="s">
        <v>97</v>
      </c>
    </row>
    <row r="15" spans="1:12" ht="108" customHeight="1">
      <c r="A15" s="218"/>
      <c r="B15" s="218"/>
      <c r="C15" s="5" t="s">
        <v>91</v>
      </c>
      <c r="D15" s="215"/>
      <c r="E15" s="217"/>
      <c r="F15" s="217"/>
      <c r="G15" s="217"/>
      <c r="H15" s="217"/>
      <c r="I15" s="217"/>
      <c r="J15" s="217"/>
      <c r="K15" s="215"/>
      <c r="L15" s="5" t="s">
        <v>98</v>
      </c>
    </row>
  </sheetData>
  <mergeCells count="24">
    <mergeCell ref="F14:F15"/>
    <mergeCell ref="A11:L11"/>
    <mergeCell ref="K14:K15"/>
    <mergeCell ref="K8:K9"/>
    <mergeCell ref="K12:K13"/>
    <mergeCell ref="A4:A10"/>
    <mergeCell ref="A12:A13"/>
    <mergeCell ref="A14:A15"/>
    <mergeCell ref="B14:B15"/>
    <mergeCell ref="D14:D15"/>
    <mergeCell ref="E14:E15"/>
    <mergeCell ref="G14:G15"/>
    <mergeCell ref="H14:H15"/>
    <mergeCell ref="I14:I15"/>
    <mergeCell ref="J14:J15"/>
    <mergeCell ref="B12:B13"/>
    <mergeCell ref="C12:C13"/>
    <mergeCell ref="L1:L2"/>
    <mergeCell ref="A3:L3"/>
    <mergeCell ref="A1:A2"/>
    <mergeCell ref="D1:D2"/>
    <mergeCell ref="E1:E2"/>
    <mergeCell ref="F1:J1"/>
    <mergeCell ref="K1:K2"/>
  </mergeCells>
  <pageMargins left="0.39370078740157483" right="0.39370078740157483" top="0.78740157480314965" bottom="0.78740157480314965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11CD-631B-40D2-AB1A-A502D75CC841}">
  <sheetPr codeName="Sheet3"/>
  <dimension ref="A1:L14"/>
  <sheetViews>
    <sheetView zoomScale="55" zoomScaleNormal="55" workbookViewId="0">
      <selection activeCell="T6" sqref="T6"/>
    </sheetView>
  </sheetViews>
  <sheetFormatPr defaultColWidth="9" defaultRowHeight="18"/>
  <cols>
    <col min="1" max="2" width="16.8984375" style="1" customWidth="1"/>
    <col min="3" max="3" width="18.69921875" style="1" customWidth="1"/>
    <col min="4" max="4" width="17.19921875" style="1" customWidth="1"/>
    <col min="5" max="5" width="10.69921875" style="2" customWidth="1"/>
    <col min="6" max="9" width="9" style="2"/>
    <col min="10" max="10" width="10.19921875" style="2" customWidth="1"/>
    <col min="11" max="11" width="26.69921875" style="1" customWidth="1"/>
    <col min="12" max="12" width="15.09765625" style="1" customWidth="1"/>
    <col min="13" max="16384" width="9" style="1"/>
  </cols>
  <sheetData>
    <row r="1" spans="1:12" ht="24.75" customHeight="1">
      <c r="A1" s="190" t="s">
        <v>0</v>
      </c>
      <c r="B1" s="3" t="s">
        <v>3</v>
      </c>
      <c r="C1" s="3" t="s">
        <v>4</v>
      </c>
      <c r="D1" s="190" t="s">
        <v>1</v>
      </c>
      <c r="E1" s="190" t="s">
        <v>2</v>
      </c>
      <c r="F1" s="193" t="s">
        <v>146</v>
      </c>
      <c r="G1" s="193"/>
      <c r="H1" s="193"/>
      <c r="I1" s="193"/>
      <c r="J1" s="193"/>
      <c r="K1" s="190" t="s">
        <v>89</v>
      </c>
      <c r="L1" s="190" t="s">
        <v>5</v>
      </c>
    </row>
    <row r="2" spans="1:12">
      <c r="A2" s="191"/>
      <c r="B2" s="4"/>
      <c r="C2" s="4"/>
      <c r="D2" s="191"/>
      <c r="E2" s="191"/>
      <c r="F2" s="4">
        <v>2566</v>
      </c>
      <c r="G2" s="4">
        <v>2567</v>
      </c>
      <c r="H2" s="4">
        <v>2568</v>
      </c>
      <c r="I2" s="4">
        <v>2569</v>
      </c>
      <c r="J2" s="4">
        <v>2570</v>
      </c>
      <c r="K2" s="191"/>
      <c r="L2" s="191"/>
    </row>
    <row r="3" spans="1:12">
      <c r="A3" s="197" t="s">
        <v>155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ht="126">
      <c r="A4" s="215" t="s">
        <v>47</v>
      </c>
      <c r="B4" s="215" t="s">
        <v>52</v>
      </c>
      <c r="C4" s="5" t="s">
        <v>51</v>
      </c>
      <c r="D4" s="5" t="s">
        <v>121</v>
      </c>
      <c r="E4" s="6" t="s">
        <v>142</v>
      </c>
      <c r="F4" s="6">
        <v>8</v>
      </c>
      <c r="G4" s="6">
        <v>13</v>
      </c>
      <c r="H4" s="6">
        <v>16</v>
      </c>
      <c r="I4" s="6">
        <v>22</v>
      </c>
      <c r="J4" s="6">
        <v>22</v>
      </c>
      <c r="K4" s="215" t="s">
        <v>170</v>
      </c>
      <c r="L4" s="5" t="s">
        <v>39</v>
      </c>
    </row>
    <row r="5" spans="1:12" ht="199.5" customHeight="1">
      <c r="A5" s="215"/>
      <c r="B5" s="215"/>
      <c r="C5" s="5" t="s">
        <v>56</v>
      </c>
      <c r="D5" s="5" t="s">
        <v>122</v>
      </c>
      <c r="E5" s="6" t="s">
        <v>101</v>
      </c>
      <c r="F5" s="6">
        <v>10</v>
      </c>
      <c r="G5" s="6">
        <v>20</v>
      </c>
      <c r="H5" s="6">
        <v>25</v>
      </c>
      <c r="I5" s="6">
        <v>25</v>
      </c>
      <c r="J5" s="6">
        <v>25</v>
      </c>
      <c r="K5" s="215"/>
      <c r="L5" s="5" t="s">
        <v>39</v>
      </c>
    </row>
    <row r="6" spans="1:12" ht="198.75" customHeight="1">
      <c r="A6" s="215"/>
      <c r="B6" s="215"/>
      <c r="C6" s="5" t="s">
        <v>55</v>
      </c>
      <c r="D6" s="5" t="s">
        <v>123</v>
      </c>
      <c r="E6" s="6" t="s">
        <v>101</v>
      </c>
      <c r="F6" s="6">
        <v>40</v>
      </c>
      <c r="G6" s="6">
        <v>50</v>
      </c>
      <c r="H6" s="6">
        <v>60</v>
      </c>
      <c r="I6" s="6">
        <v>75</v>
      </c>
      <c r="J6" s="6">
        <v>75</v>
      </c>
      <c r="K6" s="215"/>
      <c r="L6" s="5" t="s">
        <v>39</v>
      </c>
    </row>
    <row r="7" spans="1:12" ht="90">
      <c r="A7" s="215"/>
      <c r="B7" s="5" t="s">
        <v>53</v>
      </c>
      <c r="C7" s="5" t="s">
        <v>54</v>
      </c>
      <c r="D7" s="5" t="s">
        <v>46</v>
      </c>
      <c r="E7" s="6" t="s">
        <v>142</v>
      </c>
      <c r="F7" s="6" t="s">
        <v>148</v>
      </c>
      <c r="G7" s="6">
        <v>1</v>
      </c>
      <c r="H7" s="6">
        <v>1</v>
      </c>
      <c r="I7" s="6">
        <v>1</v>
      </c>
      <c r="J7" s="6">
        <v>2</v>
      </c>
      <c r="K7" s="215"/>
      <c r="L7" s="5" t="s">
        <v>39</v>
      </c>
    </row>
    <row r="8" spans="1:12" ht="108">
      <c r="A8" s="5" t="s">
        <v>48</v>
      </c>
      <c r="B8" s="5" t="s">
        <v>49</v>
      </c>
      <c r="C8" s="5" t="s">
        <v>50</v>
      </c>
      <c r="D8" s="5" t="s">
        <v>124</v>
      </c>
      <c r="E8" s="6" t="s">
        <v>101</v>
      </c>
      <c r="F8" s="6">
        <v>10</v>
      </c>
      <c r="G8" s="6">
        <v>20</v>
      </c>
      <c r="H8" s="6">
        <v>25</v>
      </c>
      <c r="I8" s="6">
        <v>40</v>
      </c>
      <c r="J8" s="6">
        <v>50</v>
      </c>
      <c r="K8" s="215"/>
      <c r="L8" s="5" t="s">
        <v>39</v>
      </c>
    </row>
    <row r="9" spans="1:12">
      <c r="A9" s="214" t="s">
        <v>156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</row>
    <row r="10" spans="1:12" ht="162">
      <c r="A10" s="5" t="s">
        <v>74</v>
      </c>
      <c r="B10" s="5" t="s">
        <v>79</v>
      </c>
      <c r="C10" s="5" t="s">
        <v>77</v>
      </c>
      <c r="D10" s="5" t="s">
        <v>130</v>
      </c>
      <c r="E10" s="6" t="s">
        <v>101</v>
      </c>
      <c r="F10" s="6">
        <v>80</v>
      </c>
      <c r="G10" s="6">
        <v>85</v>
      </c>
      <c r="H10" s="217">
        <v>100</v>
      </c>
      <c r="I10" s="217"/>
      <c r="J10" s="217"/>
      <c r="K10" s="5" t="s">
        <v>167</v>
      </c>
      <c r="L10" s="5" t="s">
        <v>84</v>
      </c>
    </row>
    <row r="11" spans="1:12" ht="206.25" customHeight="1">
      <c r="A11" s="5" t="s">
        <v>82</v>
      </c>
      <c r="B11" s="5" t="s">
        <v>198</v>
      </c>
      <c r="C11" s="5" t="s">
        <v>80</v>
      </c>
      <c r="D11" s="5" t="s">
        <v>134</v>
      </c>
      <c r="E11" s="6" t="s">
        <v>141</v>
      </c>
      <c r="F11" s="6">
        <v>1</v>
      </c>
      <c r="G11" s="6">
        <v>2</v>
      </c>
      <c r="H11" s="6">
        <v>2</v>
      </c>
      <c r="I11" s="6">
        <v>2</v>
      </c>
      <c r="J11" s="6">
        <v>2</v>
      </c>
      <c r="K11" s="5" t="s">
        <v>168</v>
      </c>
      <c r="L11" s="5" t="s">
        <v>41</v>
      </c>
    </row>
    <row r="12" spans="1:12">
      <c r="A12" s="214" t="s">
        <v>157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</row>
    <row r="13" spans="1:12" ht="239.25" customHeight="1">
      <c r="A13" s="215" t="s">
        <v>87</v>
      </c>
      <c r="B13" s="215" t="s">
        <v>93</v>
      </c>
      <c r="C13" s="215" t="s">
        <v>94</v>
      </c>
      <c r="D13" s="5" t="s">
        <v>137</v>
      </c>
      <c r="E13" s="6" t="s">
        <v>89</v>
      </c>
      <c r="F13" s="6">
        <v>2</v>
      </c>
      <c r="G13" s="6">
        <v>2</v>
      </c>
      <c r="H13" s="6">
        <v>3</v>
      </c>
      <c r="I13" s="6">
        <v>3</v>
      </c>
      <c r="J13" s="6">
        <v>3</v>
      </c>
      <c r="K13" s="215" t="s">
        <v>171</v>
      </c>
      <c r="L13" s="5" t="s">
        <v>95</v>
      </c>
    </row>
    <row r="14" spans="1:12" ht="94.5" customHeight="1">
      <c r="A14" s="215"/>
      <c r="B14" s="215"/>
      <c r="C14" s="215"/>
      <c r="D14" s="5" t="s">
        <v>138</v>
      </c>
      <c r="E14" s="6" t="s">
        <v>89</v>
      </c>
      <c r="F14" s="6">
        <v>2</v>
      </c>
      <c r="G14" s="6">
        <v>2</v>
      </c>
      <c r="H14" s="6">
        <v>3</v>
      </c>
      <c r="I14" s="6">
        <v>3</v>
      </c>
      <c r="J14" s="6">
        <v>3</v>
      </c>
      <c r="K14" s="215"/>
      <c r="L14" s="5" t="s">
        <v>96</v>
      </c>
    </row>
  </sheetData>
  <mergeCells count="17">
    <mergeCell ref="A12:L12"/>
    <mergeCell ref="K4:K8"/>
    <mergeCell ref="K13:K14"/>
    <mergeCell ref="B13:B14"/>
    <mergeCell ref="C13:C14"/>
    <mergeCell ref="A13:A14"/>
    <mergeCell ref="B4:B6"/>
    <mergeCell ref="A4:A7"/>
    <mergeCell ref="H10:J10"/>
    <mergeCell ref="L1:L2"/>
    <mergeCell ref="A3:L3"/>
    <mergeCell ref="A9:L9"/>
    <mergeCell ref="A1:A2"/>
    <mergeCell ref="D1:D2"/>
    <mergeCell ref="E1:E2"/>
    <mergeCell ref="F1:J1"/>
    <mergeCell ref="K1:K2"/>
  </mergeCells>
  <pageMargins left="0.39370078740157483" right="0.39370078740157483" top="0.78740157480314965" bottom="0.78740157480314965" header="0.31496062992125984" footer="0.31496062992125984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4FDA9-E4B0-4DAB-B67C-FE76FD94B9AD}">
  <sheetPr codeName="Sheet4"/>
  <dimension ref="A1:L25"/>
  <sheetViews>
    <sheetView topLeftCell="A7" zoomScale="55" zoomScaleNormal="55" workbookViewId="0">
      <selection activeCell="S7" sqref="S7"/>
    </sheetView>
  </sheetViews>
  <sheetFormatPr defaultColWidth="9" defaultRowHeight="18"/>
  <cols>
    <col min="1" max="2" width="16.8984375" style="1" customWidth="1"/>
    <col min="3" max="3" width="19" style="1" customWidth="1"/>
    <col min="4" max="4" width="17.19921875" style="1" customWidth="1"/>
    <col min="5" max="5" width="10.69921875" style="2" customWidth="1"/>
    <col min="6" max="9" width="9" style="2"/>
    <col min="10" max="10" width="10.19921875" style="2" customWidth="1"/>
    <col min="11" max="11" width="26.69921875" style="1" customWidth="1"/>
    <col min="12" max="12" width="15.09765625" style="1" customWidth="1"/>
    <col min="13" max="16384" width="9" style="1"/>
  </cols>
  <sheetData>
    <row r="1" spans="1:12" ht="24.75" customHeight="1">
      <c r="A1" s="190" t="s">
        <v>0</v>
      </c>
      <c r="B1" s="3" t="s">
        <v>3</v>
      </c>
      <c r="C1" s="3" t="s">
        <v>4</v>
      </c>
      <c r="D1" s="190" t="s">
        <v>1</v>
      </c>
      <c r="E1" s="190" t="s">
        <v>2</v>
      </c>
      <c r="F1" s="193" t="s">
        <v>146</v>
      </c>
      <c r="G1" s="193"/>
      <c r="H1" s="193"/>
      <c r="I1" s="193"/>
      <c r="J1" s="193"/>
      <c r="K1" s="190" t="s">
        <v>89</v>
      </c>
      <c r="L1" s="190" t="s">
        <v>5</v>
      </c>
    </row>
    <row r="2" spans="1:12">
      <c r="A2" s="191"/>
      <c r="B2" s="4"/>
      <c r="C2" s="4"/>
      <c r="D2" s="191"/>
      <c r="E2" s="191"/>
      <c r="F2" s="4">
        <v>2566</v>
      </c>
      <c r="G2" s="4">
        <v>2567</v>
      </c>
      <c r="H2" s="4">
        <v>2568</v>
      </c>
      <c r="I2" s="4">
        <v>2569</v>
      </c>
      <c r="J2" s="4">
        <v>2570</v>
      </c>
      <c r="K2" s="191"/>
      <c r="L2" s="191"/>
    </row>
    <row r="3" spans="1:12">
      <c r="A3" s="197" t="s">
        <v>155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ht="96" customHeight="1">
      <c r="A4" s="218" t="s">
        <v>7</v>
      </c>
      <c r="B4" s="215" t="s">
        <v>12</v>
      </c>
      <c r="C4" s="5" t="s">
        <v>13</v>
      </c>
      <c r="D4" s="5" t="s">
        <v>105</v>
      </c>
      <c r="E4" s="6" t="s">
        <v>101</v>
      </c>
      <c r="F4" s="6">
        <v>60</v>
      </c>
      <c r="G4" s="6">
        <v>70</v>
      </c>
      <c r="H4" s="6">
        <v>75</v>
      </c>
      <c r="I4" s="6">
        <v>75</v>
      </c>
      <c r="J4" s="6">
        <v>75</v>
      </c>
      <c r="K4" s="215" t="s">
        <v>163</v>
      </c>
      <c r="L4" s="5" t="s">
        <v>28</v>
      </c>
    </row>
    <row r="5" spans="1:12" ht="72">
      <c r="A5" s="218"/>
      <c r="B5" s="215"/>
      <c r="C5" s="5" t="s">
        <v>14</v>
      </c>
      <c r="D5" s="5" t="s">
        <v>106</v>
      </c>
      <c r="E5" s="6" t="s">
        <v>100</v>
      </c>
      <c r="F5" s="6">
        <v>4.2</v>
      </c>
      <c r="G5" s="6">
        <v>4.51</v>
      </c>
      <c r="H5" s="6">
        <v>4.51</v>
      </c>
      <c r="I5" s="6">
        <v>4.51</v>
      </c>
      <c r="J5" s="6">
        <v>4.51</v>
      </c>
      <c r="K5" s="215"/>
      <c r="L5" s="5" t="s">
        <v>28</v>
      </c>
    </row>
    <row r="6" spans="1:12" ht="66" customHeight="1">
      <c r="A6" s="218"/>
      <c r="B6" s="215"/>
      <c r="C6" s="5" t="s">
        <v>21</v>
      </c>
      <c r="D6" s="5" t="s">
        <v>105</v>
      </c>
      <c r="E6" s="6" t="s">
        <v>101</v>
      </c>
      <c r="F6" s="6">
        <v>60</v>
      </c>
      <c r="G6" s="6">
        <v>70</v>
      </c>
      <c r="H6" s="6">
        <v>75</v>
      </c>
      <c r="I6" s="6">
        <v>75</v>
      </c>
      <c r="J6" s="6">
        <v>75</v>
      </c>
      <c r="K6" s="215"/>
      <c r="L6" s="5" t="s">
        <v>29</v>
      </c>
    </row>
    <row r="7" spans="1:12" ht="54">
      <c r="A7" s="218"/>
      <c r="B7" s="215"/>
      <c r="C7" s="5" t="s">
        <v>16</v>
      </c>
      <c r="D7" s="5" t="s">
        <v>106</v>
      </c>
      <c r="E7" s="6" t="s">
        <v>100</v>
      </c>
      <c r="F7" s="6">
        <v>4.2</v>
      </c>
      <c r="G7" s="6">
        <v>4.51</v>
      </c>
      <c r="H7" s="6">
        <v>4.51</v>
      </c>
      <c r="I7" s="6">
        <v>4.51</v>
      </c>
      <c r="J7" s="6">
        <v>4.51</v>
      </c>
      <c r="K7" s="215"/>
      <c r="L7" s="5" t="s">
        <v>30</v>
      </c>
    </row>
    <row r="8" spans="1:12" ht="72">
      <c r="A8" s="218"/>
      <c r="B8" s="215" t="s">
        <v>8</v>
      </c>
      <c r="C8" s="5" t="s">
        <v>17</v>
      </c>
      <c r="D8" s="5" t="s">
        <v>111</v>
      </c>
      <c r="E8" s="6" t="s">
        <v>102</v>
      </c>
      <c r="F8" s="6">
        <v>0</v>
      </c>
      <c r="G8" s="6">
        <v>0</v>
      </c>
      <c r="H8" s="6">
        <v>1</v>
      </c>
      <c r="I8" s="6">
        <v>2</v>
      </c>
      <c r="J8" s="6">
        <v>2</v>
      </c>
      <c r="K8" s="215"/>
      <c r="L8" s="5" t="s">
        <v>28</v>
      </c>
    </row>
    <row r="9" spans="1:12" ht="92.25" customHeight="1">
      <c r="A9" s="218"/>
      <c r="B9" s="215"/>
      <c r="C9" s="5" t="s">
        <v>18</v>
      </c>
      <c r="D9" s="5"/>
      <c r="E9" s="6"/>
      <c r="F9" s="6"/>
      <c r="G9" s="6"/>
      <c r="H9" s="6"/>
      <c r="I9" s="6"/>
      <c r="J9" s="6"/>
      <c r="K9" s="215"/>
      <c r="L9" s="5" t="s">
        <v>28</v>
      </c>
    </row>
    <row r="10" spans="1:12">
      <c r="A10" s="214" t="s">
        <v>156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</row>
    <row r="11" spans="1:12" ht="133.5" customHeight="1">
      <c r="A11" s="216" t="s">
        <v>61</v>
      </c>
      <c r="B11" s="215" t="s">
        <v>60</v>
      </c>
      <c r="C11" s="215"/>
      <c r="D11" s="5" t="s">
        <v>125</v>
      </c>
      <c r="E11" s="6" t="s">
        <v>143</v>
      </c>
      <c r="F11" s="6" t="s">
        <v>71</v>
      </c>
      <c r="G11" s="217" t="s">
        <v>149</v>
      </c>
      <c r="H11" s="217"/>
      <c r="I11" s="217"/>
      <c r="J11" s="217"/>
      <c r="K11" s="215" t="s">
        <v>162</v>
      </c>
      <c r="L11" s="5" t="s">
        <v>63</v>
      </c>
    </row>
    <row r="12" spans="1:12" ht="99" customHeight="1">
      <c r="A12" s="216"/>
      <c r="B12" s="215"/>
      <c r="C12" s="215"/>
      <c r="D12" s="5" t="s">
        <v>126</v>
      </c>
      <c r="E12" s="6" t="s">
        <v>100</v>
      </c>
      <c r="F12" s="6">
        <v>4.01</v>
      </c>
      <c r="G12" s="217" t="s">
        <v>150</v>
      </c>
      <c r="H12" s="217"/>
      <c r="I12" s="217"/>
      <c r="J12" s="217"/>
      <c r="K12" s="215"/>
      <c r="L12" s="5" t="s">
        <v>83</v>
      </c>
    </row>
    <row r="13" spans="1:12" ht="137.25" customHeight="1">
      <c r="A13" s="216"/>
      <c r="B13" s="215"/>
      <c r="C13" s="215"/>
      <c r="D13" s="5" t="s">
        <v>127</v>
      </c>
      <c r="E13" s="6" t="s">
        <v>100</v>
      </c>
      <c r="F13" s="6">
        <v>4.01</v>
      </c>
      <c r="G13" s="6">
        <v>4.26</v>
      </c>
      <c r="H13" s="6">
        <v>4.51</v>
      </c>
      <c r="I13" s="217" t="s">
        <v>150</v>
      </c>
      <c r="J13" s="217"/>
      <c r="K13" s="215"/>
      <c r="L13" s="5" t="s">
        <v>63</v>
      </c>
    </row>
    <row r="14" spans="1:12" ht="164.25" customHeight="1">
      <c r="A14" s="216"/>
      <c r="B14" s="215"/>
      <c r="C14" s="215"/>
      <c r="D14" s="5" t="s">
        <v>128</v>
      </c>
      <c r="E14" s="6" t="s">
        <v>66</v>
      </c>
      <c r="F14" s="6" t="s">
        <v>67</v>
      </c>
      <c r="G14" s="6" t="s">
        <v>68</v>
      </c>
      <c r="H14" s="6" t="s">
        <v>69</v>
      </c>
      <c r="I14" s="6" t="s">
        <v>70</v>
      </c>
      <c r="J14" s="6" t="s">
        <v>70</v>
      </c>
      <c r="K14" s="215"/>
      <c r="L14" s="5" t="s">
        <v>73</v>
      </c>
    </row>
    <row r="15" spans="1:12" ht="108">
      <c r="A15" s="215" t="s">
        <v>74</v>
      </c>
      <c r="B15" s="215" t="s">
        <v>79</v>
      </c>
      <c r="C15" s="5" t="s">
        <v>78</v>
      </c>
      <c r="D15" s="5" t="s">
        <v>129</v>
      </c>
      <c r="E15" s="6" t="s">
        <v>101</v>
      </c>
      <c r="F15" s="6">
        <v>80</v>
      </c>
      <c r="G15" s="6">
        <v>85</v>
      </c>
      <c r="H15" s="217">
        <v>100</v>
      </c>
      <c r="I15" s="217"/>
      <c r="J15" s="217"/>
      <c r="K15" s="215" t="s">
        <v>164</v>
      </c>
      <c r="L15" s="5" t="s">
        <v>84</v>
      </c>
    </row>
    <row r="16" spans="1:12" ht="90">
      <c r="A16" s="215"/>
      <c r="B16" s="215"/>
      <c r="C16" s="5" t="s">
        <v>77</v>
      </c>
      <c r="D16" s="5" t="s">
        <v>130</v>
      </c>
      <c r="E16" s="6" t="s">
        <v>101</v>
      </c>
      <c r="F16" s="6">
        <v>80</v>
      </c>
      <c r="G16" s="6">
        <v>85</v>
      </c>
      <c r="H16" s="217">
        <v>100</v>
      </c>
      <c r="I16" s="217"/>
      <c r="J16" s="217"/>
      <c r="K16" s="215"/>
      <c r="L16" s="5" t="s">
        <v>84</v>
      </c>
    </row>
    <row r="17" spans="1:12" ht="90">
      <c r="A17" s="215"/>
      <c r="B17" s="215"/>
      <c r="C17" s="5" t="s">
        <v>76</v>
      </c>
      <c r="D17" s="5" t="s">
        <v>131</v>
      </c>
      <c r="E17" s="6" t="s">
        <v>101</v>
      </c>
      <c r="F17" s="6">
        <v>35</v>
      </c>
      <c r="G17" s="6">
        <v>40</v>
      </c>
      <c r="H17" s="217" t="s">
        <v>151</v>
      </c>
      <c r="I17" s="217"/>
      <c r="J17" s="217"/>
      <c r="K17" s="215"/>
      <c r="L17" s="5" t="s">
        <v>39</v>
      </c>
    </row>
    <row r="18" spans="1:12" ht="270">
      <c r="A18" s="215"/>
      <c r="B18" s="215"/>
      <c r="C18" s="5" t="s">
        <v>85</v>
      </c>
      <c r="D18" s="5" t="s">
        <v>132</v>
      </c>
      <c r="E18" s="6" t="s">
        <v>101</v>
      </c>
      <c r="F18" s="6">
        <v>80</v>
      </c>
      <c r="G18" s="6">
        <v>85</v>
      </c>
      <c r="H18" s="217">
        <v>100</v>
      </c>
      <c r="I18" s="217"/>
      <c r="J18" s="217"/>
      <c r="K18" s="215"/>
      <c r="L18" s="5" t="s">
        <v>63</v>
      </c>
    </row>
    <row r="19" spans="1:12" ht="72">
      <c r="A19" s="215"/>
      <c r="B19" s="215"/>
      <c r="C19" s="5" t="s">
        <v>86</v>
      </c>
      <c r="D19" s="5" t="s">
        <v>133</v>
      </c>
      <c r="E19" s="6" t="s">
        <v>101</v>
      </c>
      <c r="F19" s="6">
        <v>10</v>
      </c>
      <c r="G19" s="6">
        <v>25</v>
      </c>
      <c r="H19" s="6">
        <v>25</v>
      </c>
      <c r="I19" s="217" t="s">
        <v>152</v>
      </c>
      <c r="J19" s="217"/>
      <c r="K19" s="215"/>
      <c r="L19" s="5" t="s">
        <v>63</v>
      </c>
    </row>
    <row r="20" spans="1:12" ht="108" customHeight="1">
      <c r="A20" s="215" t="s">
        <v>82</v>
      </c>
      <c r="B20" s="5" t="s">
        <v>198</v>
      </c>
      <c r="C20" s="5" t="s">
        <v>80</v>
      </c>
      <c r="D20" s="5" t="s">
        <v>134</v>
      </c>
      <c r="E20" s="6" t="s">
        <v>141</v>
      </c>
      <c r="F20" s="6">
        <v>1</v>
      </c>
      <c r="G20" s="6">
        <v>2</v>
      </c>
      <c r="H20" s="6">
        <v>2</v>
      </c>
      <c r="I20" s="6">
        <v>2</v>
      </c>
      <c r="J20" s="6">
        <v>2</v>
      </c>
      <c r="K20" s="215" t="s">
        <v>165</v>
      </c>
      <c r="L20" s="5" t="s">
        <v>41</v>
      </c>
    </row>
    <row r="21" spans="1:12" ht="157.5" customHeight="1">
      <c r="A21" s="215"/>
      <c r="B21" s="5" t="s">
        <v>199</v>
      </c>
      <c r="C21" s="5" t="s">
        <v>81</v>
      </c>
      <c r="D21" s="5" t="s">
        <v>135</v>
      </c>
      <c r="E21" s="6" t="s">
        <v>100</v>
      </c>
      <c r="F21" s="6">
        <v>4.01</v>
      </c>
      <c r="G21" s="6">
        <v>4.26</v>
      </c>
      <c r="H21" s="6">
        <v>4.51</v>
      </c>
      <c r="I21" s="217" t="s">
        <v>150</v>
      </c>
      <c r="J21" s="217"/>
      <c r="K21" s="215"/>
      <c r="L21" s="5" t="s">
        <v>83</v>
      </c>
    </row>
    <row r="22" spans="1:12" ht="111" customHeight="1">
      <c r="A22" s="215"/>
      <c r="B22" s="5" t="s">
        <v>200</v>
      </c>
      <c r="C22" s="5" t="s">
        <v>75</v>
      </c>
      <c r="D22" s="5" t="s">
        <v>136</v>
      </c>
      <c r="E22" s="6" t="s">
        <v>153</v>
      </c>
      <c r="F22" s="217" t="s">
        <v>154</v>
      </c>
      <c r="G22" s="217"/>
      <c r="H22" s="217"/>
      <c r="I22" s="217"/>
      <c r="J22" s="217"/>
      <c r="K22" s="215"/>
      <c r="L22" s="5" t="s">
        <v>83</v>
      </c>
    </row>
    <row r="23" spans="1:12">
      <c r="A23" s="214" t="s">
        <v>157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</row>
    <row r="24" spans="1:12" ht="216">
      <c r="A24" s="5" t="s">
        <v>87</v>
      </c>
      <c r="B24" s="5" t="s">
        <v>93</v>
      </c>
      <c r="C24" s="5" t="s">
        <v>94</v>
      </c>
      <c r="D24" s="5" t="s">
        <v>137</v>
      </c>
      <c r="E24" s="6" t="s">
        <v>89</v>
      </c>
      <c r="F24" s="6">
        <v>2</v>
      </c>
      <c r="G24" s="6">
        <v>2</v>
      </c>
      <c r="H24" s="6">
        <v>3</v>
      </c>
      <c r="I24" s="6">
        <v>3</v>
      </c>
      <c r="J24" s="6">
        <v>3</v>
      </c>
      <c r="K24" s="5" t="s">
        <v>160</v>
      </c>
      <c r="L24" s="5" t="s">
        <v>95</v>
      </c>
    </row>
    <row r="25" spans="1:12" ht="108">
      <c r="A25" s="5" t="s">
        <v>88</v>
      </c>
      <c r="B25" s="5" t="s">
        <v>92</v>
      </c>
      <c r="C25" s="5" t="s">
        <v>90</v>
      </c>
      <c r="D25" s="5" t="s">
        <v>140</v>
      </c>
      <c r="E25" s="6" t="s">
        <v>89</v>
      </c>
      <c r="F25" s="6">
        <v>2</v>
      </c>
      <c r="G25" s="6">
        <v>2</v>
      </c>
      <c r="H25" s="6">
        <v>3</v>
      </c>
      <c r="I25" s="6">
        <v>3</v>
      </c>
      <c r="J25" s="6">
        <v>3</v>
      </c>
      <c r="K25" s="5" t="s">
        <v>161</v>
      </c>
      <c r="L25" s="5" t="s">
        <v>97</v>
      </c>
    </row>
  </sheetData>
  <mergeCells count="32">
    <mergeCell ref="A20:A22"/>
    <mergeCell ref="I21:J21"/>
    <mergeCell ref="F22:J22"/>
    <mergeCell ref="A23:L23"/>
    <mergeCell ref="K4:K9"/>
    <mergeCell ref="K11:K14"/>
    <mergeCell ref="K15:K19"/>
    <mergeCell ref="K20:K22"/>
    <mergeCell ref="B4:B7"/>
    <mergeCell ref="B8:B9"/>
    <mergeCell ref="A4:A9"/>
    <mergeCell ref="I13:J13"/>
    <mergeCell ref="H15:J15"/>
    <mergeCell ref="H16:J16"/>
    <mergeCell ref="H17:J17"/>
    <mergeCell ref="H18:J18"/>
    <mergeCell ref="I19:J19"/>
    <mergeCell ref="B15:B19"/>
    <mergeCell ref="A15:A19"/>
    <mergeCell ref="L1:L2"/>
    <mergeCell ref="A3:L3"/>
    <mergeCell ref="A10:L10"/>
    <mergeCell ref="G11:J11"/>
    <mergeCell ref="G12:J12"/>
    <mergeCell ref="B11:B14"/>
    <mergeCell ref="A11:A14"/>
    <mergeCell ref="C11:C14"/>
    <mergeCell ref="A1:A2"/>
    <mergeCell ref="D1:D2"/>
    <mergeCell ref="E1:E2"/>
    <mergeCell ref="F1:J1"/>
    <mergeCell ref="K1:K2"/>
  </mergeCells>
  <pageMargins left="0.39370078740157483" right="0.39370078740157483" top="0.78740157480314965" bottom="0.78740157480314965" header="0.31496062992125984" footer="0.31496062992125984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3A1B-60F8-4D20-845C-CC35441386E9}">
  <sheetPr codeName="Sheet8"/>
  <dimension ref="A1:L15"/>
  <sheetViews>
    <sheetView zoomScale="85" zoomScaleNormal="85" workbookViewId="0">
      <selection activeCell="P7" sqref="P7"/>
    </sheetView>
  </sheetViews>
  <sheetFormatPr defaultColWidth="9" defaultRowHeight="18"/>
  <cols>
    <col min="1" max="2" width="16.8984375" style="1" customWidth="1"/>
    <col min="3" max="3" width="19.59765625" style="1" customWidth="1"/>
    <col min="4" max="4" width="17.19921875" style="1" customWidth="1"/>
    <col min="5" max="5" width="10.69921875" style="2" customWidth="1"/>
    <col min="6" max="9" width="9" style="2"/>
    <col min="10" max="10" width="10.19921875" style="2" customWidth="1"/>
    <col min="11" max="11" width="29.69921875" style="1" customWidth="1"/>
    <col min="12" max="12" width="15.09765625" style="1" customWidth="1"/>
    <col min="13" max="16384" width="9" style="1"/>
  </cols>
  <sheetData>
    <row r="1" spans="1:12" ht="26.25" customHeight="1">
      <c r="A1" s="190" t="s">
        <v>0</v>
      </c>
      <c r="B1" s="3" t="s">
        <v>3</v>
      </c>
      <c r="C1" s="3" t="s">
        <v>4</v>
      </c>
      <c r="D1" s="190" t="s">
        <v>1</v>
      </c>
      <c r="E1" s="190" t="s">
        <v>2</v>
      </c>
      <c r="F1" s="193" t="s">
        <v>146</v>
      </c>
      <c r="G1" s="193"/>
      <c r="H1" s="193"/>
      <c r="I1" s="193"/>
      <c r="J1" s="193"/>
      <c r="K1" s="190" t="s">
        <v>89</v>
      </c>
      <c r="L1" s="190" t="s">
        <v>5</v>
      </c>
    </row>
    <row r="2" spans="1:12">
      <c r="A2" s="191"/>
      <c r="B2" s="4"/>
      <c r="C2" s="4"/>
      <c r="D2" s="191"/>
      <c r="E2" s="191"/>
      <c r="F2" s="4">
        <v>2566</v>
      </c>
      <c r="G2" s="4">
        <v>2567</v>
      </c>
      <c r="H2" s="4">
        <v>2568</v>
      </c>
      <c r="I2" s="4">
        <v>2569</v>
      </c>
      <c r="J2" s="4">
        <v>2570</v>
      </c>
      <c r="K2" s="191"/>
      <c r="L2" s="191"/>
    </row>
    <row r="3" spans="1:12">
      <c r="A3" s="197" t="s">
        <v>155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ht="95.25" customHeight="1">
      <c r="A4" s="219" t="s">
        <v>9</v>
      </c>
      <c r="B4" s="215" t="s">
        <v>22</v>
      </c>
      <c r="C4" s="5" t="s">
        <v>43</v>
      </c>
      <c r="D4" s="215" t="s">
        <v>114</v>
      </c>
      <c r="E4" s="217" t="s">
        <v>102</v>
      </c>
      <c r="F4" s="217">
        <v>0</v>
      </c>
      <c r="G4" s="217">
        <v>1</v>
      </c>
      <c r="H4" s="217">
        <v>1</v>
      </c>
      <c r="I4" s="217">
        <v>1</v>
      </c>
      <c r="J4" s="217">
        <v>2</v>
      </c>
      <c r="K4" s="215" t="s">
        <v>201</v>
      </c>
      <c r="L4" s="5" t="s">
        <v>28</v>
      </c>
    </row>
    <row r="5" spans="1:12" ht="108" customHeight="1">
      <c r="A5" s="219"/>
      <c r="B5" s="215"/>
      <c r="C5" s="5" t="s">
        <v>44</v>
      </c>
      <c r="D5" s="215"/>
      <c r="E5" s="217"/>
      <c r="F5" s="217"/>
      <c r="G5" s="217"/>
      <c r="H5" s="217"/>
      <c r="I5" s="217"/>
      <c r="J5" s="217"/>
      <c r="K5" s="215"/>
      <c r="L5" s="5" t="s">
        <v>29</v>
      </c>
    </row>
    <row r="6" spans="1:12">
      <c r="A6" s="214" t="s">
        <v>157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</row>
    <row r="7" spans="1:12" ht="239.25" customHeight="1">
      <c r="A7" s="215" t="s">
        <v>87</v>
      </c>
      <c r="B7" s="215" t="s">
        <v>93</v>
      </c>
      <c r="C7" s="215" t="s">
        <v>94</v>
      </c>
      <c r="D7" s="5" t="s">
        <v>137</v>
      </c>
      <c r="E7" s="6" t="s">
        <v>89</v>
      </c>
      <c r="F7" s="6">
        <v>2</v>
      </c>
      <c r="G7" s="6">
        <v>2</v>
      </c>
      <c r="H7" s="6">
        <v>3</v>
      </c>
      <c r="I7" s="6">
        <v>3</v>
      </c>
      <c r="J7" s="6">
        <v>3</v>
      </c>
      <c r="K7" s="215" t="s">
        <v>160</v>
      </c>
      <c r="L7" s="5" t="s">
        <v>95</v>
      </c>
    </row>
    <row r="8" spans="1:12" ht="87.75" customHeight="1">
      <c r="A8" s="215"/>
      <c r="B8" s="215"/>
      <c r="C8" s="215"/>
      <c r="D8" s="5" t="s">
        <v>138</v>
      </c>
      <c r="E8" s="6" t="s">
        <v>89</v>
      </c>
      <c r="F8" s="6">
        <v>2</v>
      </c>
      <c r="G8" s="6">
        <v>2</v>
      </c>
      <c r="H8" s="6">
        <v>3</v>
      </c>
      <c r="I8" s="6">
        <v>3</v>
      </c>
      <c r="J8" s="6">
        <v>3</v>
      </c>
      <c r="K8" s="215"/>
      <c r="L8" s="5" t="s">
        <v>96</v>
      </c>
    </row>
    <row r="9" spans="1:12" ht="72">
      <c r="A9" s="215"/>
      <c r="B9" s="215"/>
      <c r="C9" s="215"/>
      <c r="D9" s="5" t="s">
        <v>139</v>
      </c>
      <c r="E9" s="6" t="s">
        <v>89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215"/>
      <c r="L9" s="5" t="s">
        <v>96</v>
      </c>
    </row>
    <row r="10" spans="1:12" ht="90" customHeight="1">
      <c r="A10" s="217" t="s">
        <v>88</v>
      </c>
      <c r="B10" s="217" t="s">
        <v>92</v>
      </c>
      <c r="C10" s="5" t="s">
        <v>90</v>
      </c>
      <c r="D10" s="217" t="s">
        <v>140</v>
      </c>
      <c r="E10" s="217" t="s">
        <v>89</v>
      </c>
      <c r="F10" s="217">
        <v>2</v>
      </c>
      <c r="G10" s="217">
        <v>2</v>
      </c>
      <c r="H10" s="217">
        <v>3</v>
      </c>
      <c r="I10" s="217">
        <v>3</v>
      </c>
      <c r="J10" s="217">
        <v>3</v>
      </c>
      <c r="K10" s="215" t="s">
        <v>175</v>
      </c>
      <c r="L10" s="5" t="s">
        <v>97</v>
      </c>
    </row>
    <row r="11" spans="1:12" ht="306.75" customHeight="1">
      <c r="A11" s="217"/>
      <c r="B11" s="217"/>
      <c r="C11" s="5" t="s">
        <v>91</v>
      </c>
      <c r="D11" s="217"/>
      <c r="E11" s="217"/>
      <c r="F11" s="217"/>
      <c r="G11" s="217"/>
      <c r="H11" s="217"/>
      <c r="I11" s="217"/>
      <c r="J11" s="217"/>
      <c r="K11" s="215"/>
      <c r="L11" s="5" t="s">
        <v>98</v>
      </c>
    </row>
    <row r="12" spans="1:12" ht="144">
      <c r="A12" s="215" t="s">
        <v>87</v>
      </c>
      <c r="B12" s="215" t="s">
        <v>93</v>
      </c>
      <c r="C12" s="215" t="s">
        <v>94</v>
      </c>
      <c r="D12" s="5" t="s">
        <v>137</v>
      </c>
      <c r="E12" s="6" t="s">
        <v>89</v>
      </c>
      <c r="F12" s="6">
        <v>2</v>
      </c>
      <c r="G12" s="6">
        <v>2</v>
      </c>
      <c r="H12" s="6">
        <v>3</v>
      </c>
      <c r="I12" s="6">
        <v>3</v>
      </c>
      <c r="J12" s="6">
        <v>3</v>
      </c>
      <c r="K12" s="215" t="s">
        <v>160</v>
      </c>
      <c r="L12" s="5" t="s">
        <v>95</v>
      </c>
    </row>
    <row r="13" spans="1:12" ht="72">
      <c r="A13" s="215"/>
      <c r="B13" s="215"/>
      <c r="C13" s="215"/>
      <c r="D13" s="5" t="s">
        <v>138</v>
      </c>
      <c r="E13" s="6" t="s">
        <v>89</v>
      </c>
      <c r="F13" s="6">
        <v>2</v>
      </c>
      <c r="G13" s="6">
        <v>2</v>
      </c>
      <c r="H13" s="6">
        <v>3</v>
      </c>
      <c r="I13" s="6">
        <v>3</v>
      </c>
      <c r="J13" s="6">
        <v>3</v>
      </c>
      <c r="K13" s="215"/>
      <c r="L13" s="5" t="s">
        <v>96</v>
      </c>
    </row>
    <row r="14" spans="1:12" ht="72">
      <c r="A14" s="215"/>
      <c r="B14" s="215"/>
      <c r="C14" s="215"/>
      <c r="D14" s="5" t="s">
        <v>139</v>
      </c>
      <c r="E14" s="6" t="s">
        <v>89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5" t="s">
        <v>169</v>
      </c>
      <c r="L14" s="5" t="s">
        <v>96</v>
      </c>
    </row>
    <row r="15" spans="1:12" ht="126">
      <c r="A15" s="5" t="s">
        <v>88</v>
      </c>
      <c r="B15" s="5" t="s">
        <v>92</v>
      </c>
      <c r="C15" s="5" t="s">
        <v>90</v>
      </c>
      <c r="D15" s="5" t="s">
        <v>140</v>
      </c>
      <c r="E15" s="6" t="s">
        <v>89</v>
      </c>
      <c r="F15" s="6">
        <v>2</v>
      </c>
      <c r="G15" s="6">
        <v>2</v>
      </c>
      <c r="H15" s="6">
        <v>3</v>
      </c>
      <c r="I15" s="6">
        <v>3</v>
      </c>
      <c r="J15" s="6">
        <v>3</v>
      </c>
      <c r="K15" s="5" t="s">
        <v>161</v>
      </c>
      <c r="L15" s="5" t="s">
        <v>97</v>
      </c>
    </row>
  </sheetData>
  <mergeCells count="36">
    <mergeCell ref="F10:F11"/>
    <mergeCell ref="G10:G11"/>
    <mergeCell ref="H10:H11"/>
    <mergeCell ref="I10:I11"/>
    <mergeCell ref="J10:J11"/>
    <mergeCell ref="K10:K11"/>
    <mergeCell ref="H4:H5"/>
    <mergeCell ref="A12:A14"/>
    <mergeCell ref="B12:B14"/>
    <mergeCell ref="C12:C14"/>
    <mergeCell ref="K12:K13"/>
    <mergeCell ref="A6:L6"/>
    <mergeCell ref="A7:A9"/>
    <mergeCell ref="B7:B9"/>
    <mergeCell ref="C7:C9"/>
    <mergeCell ref="K7:K9"/>
    <mergeCell ref="A10:A11"/>
    <mergeCell ref="B10:B11"/>
    <mergeCell ref="D10:D11"/>
    <mergeCell ref="E10:E11"/>
    <mergeCell ref="L1:L2"/>
    <mergeCell ref="I4:I5"/>
    <mergeCell ref="J4:J5"/>
    <mergeCell ref="B4:B5"/>
    <mergeCell ref="D4:D5"/>
    <mergeCell ref="E4:E5"/>
    <mergeCell ref="F4:F5"/>
    <mergeCell ref="G4:G5"/>
    <mergeCell ref="A3:L3"/>
    <mergeCell ref="A4:A5"/>
    <mergeCell ref="K4:K5"/>
    <mergeCell ref="A1:A2"/>
    <mergeCell ref="D1:D2"/>
    <mergeCell ref="E1:E2"/>
    <mergeCell ref="F1:J1"/>
    <mergeCell ref="K1:K2"/>
  </mergeCells>
  <pageMargins left="0.39370078740157483" right="0.39370078740157483" top="0.78740157480314965" bottom="0.78740157480314965" header="0.31496062992125984" footer="0.31496062992125984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65AF2-78EE-4552-9162-035D6F033135}">
  <sheetPr codeName="Sheet6"/>
  <dimension ref="A1:L18"/>
  <sheetViews>
    <sheetView zoomScale="55" zoomScaleNormal="55" workbookViewId="0">
      <selection activeCell="K6" sqref="K6:K12"/>
    </sheetView>
  </sheetViews>
  <sheetFormatPr defaultColWidth="9" defaultRowHeight="18"/>
  <cols>
    <col min="1" max="2" width="16.8984375" style="1" customWidth="1"/>
    <col min="3" max="3" width="19.59765625" style="1" customWidth="1"/>
    <col min="4" max="4" width="17.19921875" style="1" customWidth="1"/>
    <col min="5" max="5" width="10.69921875" style="2" customWidth="1"/>
    <col min="6" max="9" width="9" style="2"/>
    <col min="10" max="10" width="10.19921875" style="2" customWidth="1"/>
    <col min="11" max="11" width="29.69921875" style="1" customWidth="1"/>
    <col min="12" max="12" width="15.09765625" style="1" customWidth="1"/>
    <col min="13" max="16384" width="9" style="1"/>
  </cols>
  <sheetData>
    <row r="1" spans="1:12" ht="26.25" customHeight="1">
      <c r="A1" s="190" t="s">
        <v>0</v>
      </c>
      <c r="B1" s="3" t="s">
        <v>3</v>
      </c>
      <c r="C1" s="3" t="s">
        <v>4</v>
      </c>
      <c r="D1" s="190" t="s">
        <v>1</v>
      </c>
      <c r="E1" s="190" t="s">
        <v>2</v>
      </c>
      <c r="F1" s="193" t="s">
        <v>146</v>
      </c>
      <c r="G1" s="193"/>
      <c r="H1" s="193"/>
      <c r="I1" s="193"/>
      <c r="J1" s="193"/>
      <c r="K1" s="190" t="s">
        <v>89</v>
      </c>
      <c r="L1" s="190" t="s">
        <v>5</v>
      </c>
    </row>
    <row r="2" spans="1:12">
      <c r="A2" s="191"/>
      <c r="B2" s="4"/>
      <c r="C2" s="4"/>
      <c r="D2" s="191"/>
      <c r="E2" s="191"/>
      <c r="F2" s="4">
        <v>2566</v>
      </c>
      <c r="G2" s="4">
        <v>2567</v>
      </c>
      <c r="H2" s="4">
        <v>2568</v>
      </c>
      <c r="I2" s="4">
        <v>2569</v>
      </c>
      <c r="J2" s="4">
        <v>2570</v>
      </c>
      <c r="K2" s="191"/>
      <c r="L2" s="191"/>
    </row>
    <row r="3" spans="1:12">
      <c r="A3" s="197" t="s">
        <v>155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ht="91.5" customHeight="1">
      <c r="A4" s="5" t="s">
        <v>7</v>
      </c>
      <c r="B4" s="5" t="s">
        <v>12</v>
      </c>
      <c r="C4" s="5" t="s">
        <v>19</v>
      </c>
      <c r="D4" s="5" t="s">
        <v>107</v>
      </c>
      <c r="E4" s="6" t="s">
        <v>102</v>
      </c>
      <c r="F4" s="6">
        <v>1</v>
      </c>
      <c r="G4" s="6">
        <v>1</v>
      </c>
      <c r="H4" s="6">
        <v>2</v>
      </c>
      <c r="I4" s="6">
        <v>2</v>
      </c>
      <c r="J4" s="6">
        <v>2</v>
      </c>
      <c r="K4" s="215" t="s">
        <v>166</v>
      </c>
      <c r="L4" s="5" t="s">
        <v>28</v>
      </c>
    </row>
    <row r="5" spans="1:12" ht="176.25" customHeight="1">
      <c r="A5" s="5"/>
      <c r="B5" s="5" t="s">
        <v>6</v>
      </c>
      <c r="C5" s="5" t="s">
        <v>15</v>
      </c>
      <c r="D5" s="5" t="s">
        <v>109</v>
      </c>
      <c r="E5" s="6" t="s">
        <v>102</v>
      </c>
      <c r="F5" s="6">
        <v>2</v>
      </c>
      <c r="G5" s="6">
        <v>2</v>
      </c>
      <c r="H5" s="6">
        <v>3</v>
      </c>
      <c r="I5" s="6">
        <v>4</v>
      </c>
      <c r="J5" s="6">
        <v>4</v>
      </c>
      <c r="K5" s="215"/>
      <c r="L5" s="5" t="s">
        <v>28</v>
      </c>
    </row>
    <row r="6" spans="1:12" ht="95.25" customHeight="1">
      <c r="A6" s="215" t="s">
        <v>9</v>
      </c>
      <c r="B6" s="215" t="s">
        <v>10</v>
      </c>
      <c r="C6" s="215" t="s">
        <v>186</v>
      </c>
      <c r="D6" s="5" t="s">
        <v>112</v>
      </c>
      <c r="E6" s="6" t="s">
        <v>102</v>
      </c>
      <c r="F6" s="6">
        <v>1</v>
      </c>
      <c r="G6" s="6">
        <v>2</v>
      </c>
      <c r="H6" s="6">
        <v>2</v>
      </c>
      <c r="I6" s="6">
        <v>2</v>
      </c>
      <c r="J6" s="6">
        <v>2</v>
      </c>
      <c r="K6" s="215" t="s">
        <v>158</v>
      </c>
      <c r="L6" s="5" t="s">
        <v>28</v>
      </c>
    </row>
    <row r="7" spans="1:12" ht="71.25" customHeight="1">
      <c r="A7" s="215"/>
      <c r="B7" s="215"/>
      <c r="C7" s="215"/>
      <c r="D7" s="217" t="s">
        <v>113</v>
      </c>
      <c r="E7" s="217" t="s">
        <v>102</v>
      </c>
      <c r="F7" s="217">
        <v>2</v>
      </c>
      <c r="G7" s="217">
        <v>2</v>
      </c>
      <c r="H7" s="217">
        <v>2</v>
      </c>
      <c r="I7" s="217">
        <v>2</v>
      </c>
      <c r="J7" s="217">
        <v>2</v>
      </c>
      <c r="K7" s="215"/>
      <c r="L7" s="215" t="s">
        <v>29</v>
      </c>
    </row>
    <row r="8" spans="1:12" ht="78.75" customHeight="1">
      <c r="A8" s="215"/>
      <c r="B8" s="215"/>
      <c r="C8" s="215"/>
      <c r="D8" s="217"/>
      <c r="E8" s="217"/>
      <c r="F8" s="217"/>
      <c r="G8" s="217"/>
      <c r="H8" s="217"/>
      <c r="I8" s="217"/>
      <c r="J8" s="217"/>
      <c r="K8" s="215"/>
      <c r="L8" s="215"/>
    </row>
    <row r="9" spans="1:12" ht="95.25" customHeight="1">
      <c r="A9" s="215"/>
      <c r="B9" s="215" t="s">
        <v>22</v>
      </c>
      <c r="C9" s="5" t="s">
        <v>43</v>
      </c>
      <c r="D9" s="217" t="s">
        <v>114</v>
      </c>
      <c r="E9" s="217" t="s">
        <v>102</v>
      </c>
      <c r="F9" s="217">
        <v>0</v>
      </c>
      <c r="G9" s="217">
        <v>1</v>
      </c>
      <c r="H9" s="217">
        <v>1</v>
      </c>
      <c r="I9" s="217">
        <v>1</v>
      </c>
      <c r="J9" s="217">
        <v>2</v>
      </c>
      <c r="K9" s="215"/>
      <c r="L9" s="5" t="s">
        <v>28</v>
      </c>
    </row>
    <row r="10" spans="1:12" ht="69.75" customHeight="1">
      <c r="A10" s="215"/>
      <c r="B10" s="215"/>
      <c r="C10" s="5" t="s">
        <v>44</v>
      </c>
      <c r="D10" s="217"/>
      <c r="E10" s="217"/>
      <c r="F10" s="217"/>
      <c r="G10" s="217"/>
      <c r="H10" s="217"/>
      <c r="I10" s="217"/>
      <c r="J10" s="217"/>
      <c r="K10" s="215"/>
      <c r="L10" s="5" t="s">
        <v>29</v>
      </c>
    </row>
    <row r="11" spans="1:12" ht="85.5" customHeight="1">
      <c r="A11" s="215"/>
      <c r="B11" s="215" t="s">
        <v>11</v>
      </c>
      <c r="C11" s="5" t="s">
        <v>25</v>
      </c>
      <c r="D11" s="217" t="s">
        <v>115</v>
      </c>
      <c r="E11" s="217" t="s">
        <v>102</v>
      </c>
      <c r="F11" s="217">
        <v>2</v>
      </c>
      <c r="G11" s="217">
        <v>2</v>
      </c>
      <c r="H11" s="217">
        <v>3</v>
      </c>
      <c r="I11" s="217">
        <v>4</v>
      </c>
      <c r="J11" s="217">
        <v>4</v>
      </c>
      <c r="K11" s="215"/>
      <c r="L11" s="5" t="s">
        <v>40</v>
      </c>
    </row>
    <row r="12" spans="1:12" ht="36">
      <c r="A12" s="215"/>
      <c r="B12" s="215"/>
      <c r="C12" s="5" t="s">
        <v>159</v>
      </c>
      <c r="D12" s="217"/>
      <c r="E12" s="217"/>
      <c r="F12" s="217"/>
      <c r="G12" s="217"/>
      <c r="H12" s="217"/>
      <c r="I12" s="217"/>
      <c r="J12" s="217"/>
      <c r="K12" s="215"/>
      <c r="L12" s="5" t="s">
        <v>30</v>
      </c>
    </row>
    <row r="13" spans="1:12">
      <c r="A13" s="214" t="s">
        <v>157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</row>
    <row r="14" spans="1:12" ht="239.25" customHeight="1">
      <c r="A14" s="215" t="s">
        <v>87</v>
      </c>
      <c r="B14" s="215" t="s">
        <v>93</v>
      </c>
      <c r="C14" s="215" t="s">
        <v>94</v>
      </c>
      <c r="D14" s="5" t="s">
        <v>137</v>
      </c>
      <c r="E14" s="6" t="s">
        <v>89</v>
      </c>
      <c r="F14" s="6">
        <v>2</v>
      </c>
      <c r="G14" s="6">
        <v>2</v>
      </c>
      <c r="H14" s="6">
        <v>3</v>
      </c>
      <c r="I14" s="6">
        <v>3</v>
      </c>
      <c r="J14" s="6">
        <v>3</v>
      </c>
      <c r="K14" s="215" t="s">
        <v>160</v>
      </c>
      <c r="L14" s="5" t="s">
        <v>95</v>
      </c>
    </row>
    <row r="15" spans="1:12" ht="87.75" customHeight="1">
      <c r="A15" s="215"/>
      <c r="B15" s="215"/>
      <c r="C15" s="215"/>
      <c r="D15" s="5" t="s">
        <v>138</v>
      </c>
      <c r="E15" s="6" t="s">
        <v>89</v>
      </c>
      <c r="F15" s="6">
        <v>2</v>
      </c>
      <c r="G15" s="6">
        <v>2</v>
      </c>
      <c r="H15" s="6">
        <v>3</v>
      </c>
      <c r="I15" s="6">
        <v>3</v>
      </c>
      <c r="J15" s="6">
        <v>3</v>
      </c>
      <c r="K15" s="215"/>
      <c r="L15" s="5" t="s">
        <v>96</v>
      </c>
    </row>
    <row r="16" spans="1:12" ht="72">
      <c r="A16" s="215"/>
      <c r="B16" s="215"/>
      <c r="C16" s="215"/>
      <c r="D16" s="5" t="s">
        <v>139</v>
      </c>
      <c r="E16" s="6" t="s">
        <v>89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215"/>
      <c r="L16" s="5" t="s">
        <v>96</v>
      </c>
    </row>
    <row r="17" spans="1:12" ht="90" customHeight="1">
      <c r="A17" s="217" t="s">
        <v>88</v>
      </c>
      <c r="B17" s="217" t="s">
        <v>92</v>
      </c>
      <c r="C17" s="5" t="s">
        <v>90</v>
      </c>
      <c r="D17" s="217" t="s">
        <v>140</v>
      </c>
      <c r="E17" s="217" t="s">
        <v>89</v>
      </c>
      <c r="F17" s="217">
        <v>2</v>
      </c>
      <c r="G17" s="217">
        <v>2</v>
      </c>
      <c r="H17" s="217">
        <v>3</v>
      </c>
      <c r="I17" s="217">
        <v>3</v>
      </c>
      <c r="J17" s="217">
        <v>3</v>
      </c>
      <c r="K17" s="215" t="s">
        <v>175</v>
      </c>
      <c r="L17" s="5" t="s">
        <v>97</v>
      </c>
    </row>
    <row r="18" spans="1:12" ht="306.75" customHeight="1">
      <c r="A18" s="217"/>
      <c r="B18" s="217"/>
      <c r="C18" s="5" t="s">
        <v>91</v>
      </c>
      <c r="D18" s="217"/>
      <c r="E18" s="217"/>
      <c r="F18" s="217"/>
      <c r="G18" s="217"/>
      <c r="H18" s="217"/>
      <c r="I18" s="217"/>
      <c r="J18" s="217"/>
      <c r="K18" s="215"/>
      <c r="L18" s="5" t="s">
        <v>98</v>
      </c>
    </row>
  </sheetData>
  <mergeCells count="51">
    <mergeCell ref="J9:J10"/>
    <mergeCell ref="J7:J8"/>
    <mergeCell ref="C6:C8"/>
    <mergeCell ref="L7:L8"/>
    <mergeCell ref="D9:D10"/>
    <mergeCell ref="E9:E10"/>
    <mergeCell ref="F9:F10"/>
    <mergeCell ref="G9:G10"/>
    <mergeCell ref="H9:H10"/>
    <mergeCell ref="E11:E12"/>
    <mergeCell ref="F11:F12"/>
    <mergeCell ref="G11:G12"/>
    <mergeCell ref="H11:H12"/>
    <mergeCell ref="I9:I10"/>
    <mergeCell ref="B11:B12"/>
    <mergeCell ref="B9:B10"/>
    <mergeCell ref="A6:A12"/>
    <mergeCell ref="B6:B8"/>
    <mergeCell ref="B14:B16"/>
    <mergeCell ref="A14:A16"/>
    <mergeCell ref="A13:L13"/>
    <mergeCell ref="I11:I12"/>
    <mergeCell ref="J11:J12"/>
    <mergeCell ref="D7:D8"/>
    <mergeCell ref="E7:E8"/>
    <mergeCell ref="F7:F8"/>
    <mergeCell ref="G7:G8"/>
    <mergeCell ref="H7:H8"/>
    <mergeCell ref="I7:I8"/>
    <mergeCell ref="D11:D12"/>
    <mergeCell ref="H17:H18"/>
    <mergeCell ref="I17:I18"/>
    <mergeCell ref="J17:J18"/>
    <mergeCell ref="B17:B18"/>
    <mergeCell ref="A17:A18"/>
    <mergeCell ref="K4:K5"/>
    <mergeCell ref="K6:K12"/>
    <mergeCell ref="K17:K18"/>
    <mergeCell ref="C14:C16"/>
    <mergeCell ref="L1:L2"/>
    <mergeCell ref="A3:L3"/>
    <mergeCell ref="A1:A2"/>
    <mergeCell ref="D1:D2"/>
    <mergeCell ref="E1:E2"/>
    <mergeCell ref="F1:J1"/>
    <mergeCell ref="K1:K2"/>
    <mergeCell ref="K14:K16"/>
    <mergeCell ref="D17:D18"/>
    <mergeCell ref="E17:E18"/>
    <mergeCell ref="F17:F18"/>
    <mergeCell ref="G17:G18"/>
  </mergeCells>
  <pageMargins left="0.39370078740157483" right="0.39370078740157483" top="0.78740157480314965" bottom="0.78740157480314965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54F1C-AFBC-4BD0-AC4D-88F47FC1BFF5}">
  <dimension ref="A1:Q194"/>
  <sheetViews>
    <sheetView tabSelected="1" topLeftCell="A58" zoomScale="90" zoomScaleNormal="90" workbookViewId="0">
      <selection activeCell="B77" sqref="B77"/>
    </sheetView>
  </sheetViews>
  <sheetFormatPr defaultColWidth="9" defaultRowHeight="18"/>
  <cols>
    <col min="1" max="1" width="11.5" style="115" customWidth="1"/>
    <col min="2" max="2" width="48.3984375" style="95" customWidth="1"/>
    <col min="3" max="12" width="5.69921875" style="95" customWidth="1"/>
    <col min="13" max="13" width="22.5" style="104" customWidth="1"/>
    <col min="14" max="14" width="19.3984375" style="95" customWidth="1"/>
    <col min="15" max="15" width="15.5" style="95" customWidth="1"/>
    <col min="16" max="16" width="13.59765625" style="95" customWidth="1"/>
    <col min="17" max="17" width="12.09765625" style="95" customWidth="1"/>
    <col min="18" max="16384" width="9" style="95"/>
  </cols>
  <sheetData>
    <row r="1" spans="1:17">
      <c r="A1" s="232" t="s">
        <v>204</v>
      </c>
      <c r="B1" s="232" t="s">
        <v>572</v>
      </c>
      <c r="C1" s="232" t="s">
        <v>573</v>
      </c>
      <c r="D1" s="232"/>
      <c r="E1" s="232"/>
      <c r="F1" s="232"/>
      <c r="G1" s="232"/>
      <c r="H1" s="232"/>
      <c r="I1" s="232"/>
      <c r="J1" s="232"/>
      <c r="K1" s="232"/>
      <c r="L1" s="232"/>
      <c r="M1" s="233" t="s">
        <v>635</v>
      </c>
      <c r="N1" s="232" t="s">
        <v>5</v>
      </c>
      <c r="O1" s="232" t="s">
        <v>210</v>
      </c>
      <c r="P1" s="232" t="s">
        <v>582</v>
      </c>
      <c r="Q1" s="232" t="s">
        <v>583</v>
      </c>
    </row>
    <row r="2" spans="1:17">
      <c r="A2" s="232"/>
      <c r="B2" s="232"/>
      <c r="C2" s="232" t="s">
        <v>581</v>
      </c>
      <c r="D2" s="232"/>
      <c r="E2" s="232"/>
      <c r="F2" s="232"/>
      <c r="G2" s="232"/>
      <c r="H2" s="232" t="s">
        <v>579</v>
      </c>
      <c r="I2" s="232"/>
      <c r="J2" s="232"/>
      <c r="K2" s="232" t="s">
        <v>580</v>
      </c>
      <c r="L2" s="232"/>
      <c r="M2" s="233"/>
      <c r="N2" s="232"/>
      <c r="O2" s="232"/>
      <c r="P2" s="232"/>
      <c r="Q2" s="232"/>
    </row>
    <row r="3" spans="1:17">
      <c r="A3" s="232"/>
      <c r="B3" s="232"/>
      <c r="C3" s="155" t="s">
        <v>574</v>
      </c>
      <c r="D3" s="155" t="s">
        <v>575</v>
      </c>
      <c r="E3" s="155" t="s">
        <v>576</v>
      </c>
      <c r="F3" s="155" t="s">
        <v>577</v>
      </c>
      <c r="G3" s="155" t="s">
        <v>578</v>
      </c>
      <c r="H3" s="155" t="s">
        <v>574</v>
      </c>
      <c r="I3" s="155" t="s">
        <v>575</v>
      </c>
      <c r="J3" s="155" t="s">
        <v>576</v>
      </c>
      <c r="K3" s="155" t="s">
        <v>574</v>
      </c>
      <c r="L3" s="155" t="s">
        <v>575</v>
      </c>
      <c r="M3" s="233"/>
      <c r="N3" s="232"/>
      <c r="O3" s="232"/>
      <c r="P3" s="232"/>
      <c r="Q3" s="232"/>
    </row>
    <row r="4" spans="1:17">
      <c r="A4" s="107"/>
      <c r="B4" s="220" t="s">
        <v>202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2"/>
    </row>
    <row r="5" spans="1:17">
      <c r="A5" s="99"/>
      <c r="B5" s="223" t="s">
        <v>671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5"/>
    </row>
    <row r="6" spans="1:17" ht="31.2">
      <c r="A6" s="179" t="s">
        <v>672</v>
      </c>
      <c r="B6" s="117" t="s">
        <v>462</v>
      </c>
      <c r="C6" s="156" t="s">
        <v>725</v>
      </c>
      <c r="D6" s="118"/>
      <c r="E6" s="118"/>
      <c r="F6" s="118"/>
      <c r="G6" s="118"/>
      <c r="H6" s="118"/>
      <c r="I6" s="118"/>
      <c r="J6" s="156" t="s">
        <v>725</v>
      </c>
      <c r="K6" s="118"/>
      <c r="L6" s="118"/>
      <c r="M6" s="119" t="s">
        <v>640</v>
      </c>
      <c r="N6" s="179" t="s">
        <v>30</v>
      </c>
      <c r="O6" s="179" t="s">
        <v>274</v>
      </c>
      <c r="P6" s="181">
        <v>35000</v>
      </c>
      <c r="Q6" s="116"/>
    </row>
    <row r="7" spans="1:17" ht="31.2">
      <c r="A7" s="180" t="s">
        <v>673</v>
      </c>
      <c r="B7" s="121" t="s">
        <v>467</v>
      </c>
      <c r="C7" s="157" t="s">
        <v>725</v>
      </c>
      <c r="D7" s="122"/>
      <c r="E7" s="122"/>
      <c r="F7" s="122"/>
      <c r="G7" s="122"/>
      <c r="H7" s="122"/>
      <c r="I7" s="122"/>
      <c r="J7" s="157" t="s">
        <v>725</v>
      </c>
      <c r="K7" s="122"/>
      <c r="L7" s="122"/>
      <c r="M7" s="123" t="s">
        <v>640</v>
      </c>
      <c r="N7" s="180" t="s">
        <v>30</v>
      </c>
      <c r="O7" s="180" t="s">
        <v>274</v>
      </c>
      <c r="P7" s="182">
        <v>20000</v>
      </c>
      <c r="Q7" s="120"/>
    </row>
    <row r="8" spans="1:17" s="97" customFormat="1" ht="31.2">
      <c r="A8" s="188" t="s">
        <v>674</v>
      </c>
      <c r="B8" s="125" t="s">
        <v>269</v>
      </c>
      <c r="C8" s="158" t="s">
        <v>725</v>
      </c>
      <c r="D8" s="158" t="s">
        <v>725</v>
      </c>
      <c r="E8" s="126"/>
      <c r="F8" s="126"/>
      <c r="G8" s="126"/>
      <c r="H8" s="126"/>
      <c r="I8" s="126"/>
      <c r="J8" s="126"/>
      <c r="K8" s="126"/>
      <c r="L8" s="126"/>
      <c r="M8" s="127" t="s">
        <v>637</v>
      </c>
      <c r="N8" s="125"/>
      <c r="O8" s="125"/>
      <c r="P8" s="161">
        <v>415000</v>
      </c>
      <c r="Q8" s="125"/>
    </row>
    <row r="9" spans="1:17" s="97" customFormat="1" ht="30" customHeight="1">
      <c r="A9" s="188"/>
      <c r="B9" s="128" t="s">
        <v>584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30" t="s">
        <v>637</v>
      </c>
      <c r="N9" s="159" t="s">
        <v>726</v>
      </c>
      <c r="O9" s="159" t="s">
        <v>274</v>
      </c>
      <c r="P9" s="160">
        <v>200000</v>
      </c>
      <c r="Q9" s="128"/>
    </row>
    <row r="10" spans="1:17" s="97" customFormat="1" ht="30" customHeight="1">
      <c r="A10" s="188"/>
      <c r="B10" s="128" t="s">
        <v>585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30" t="s">
        <v>637</v>
      </c>
      <c r="N10" s="159" t="s">
        <v>278</v>
      </c>
      <c r="O10" s="159" t="s">
        <v>274</v>
      </c>
      <c r="P10" s="160">
        <v>200000</v>
      </c>
      <c r="Q10" s="128"/>
    </row>
    <row r="11" spans="1:17" s="97" customFormat="1" ht="30.6" customHeight="1">
      <c r="A11" s="188"/>
      <c r="B11" s="128" t="s">
        <v>586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30" t="s">
        <v>637</v>
      </c>
      <c r="N11" s="159" t="s">
        <v>282</v>
      </c>
      <c r="O11" s="159" t="s">
        <v>274</v>
      </c>
      <c r="P11" s="160">
        <v>15000</v>
      </c>
      <c r="Q11" s="128"/>
    </row>
    <row r="12" spans="1:17" s="97" customFormat="1" ht="31.2">
      <c r="A12" s="189" t="s">
        <v>675</v>
      </c>
      <c r="B12" s="131" t="s">
        <v>284</v>
      </c>
      <c r="C12" s="168" t="s">
        <v>725</v>
      </c>
      <c r="D12" s="168" t="s">
        <v>725</v>
      </c>
      <c r="E12" s="132"/>
      <c r="F12" s="132"/>
      <c r="G12" s="132"/>
      <c r="H12" s="132"/>
      <c r="I12" s="132"/>
      <c r="J12" s="132"/>
      <c r="K12" s="132"/>
      <c r="L12" s="132"/>
      <c r="M12" s="133" t="s">
        <v>636</v>
      </c>
      <c r="N12" s="134"/>
      <c r="O12" s="134"/>
      <c r="P12" s="162">
        <v>65000</v>
      </c>
      <c r="Q12" s="134"/>
    </row>
    <row r="13" spans="1:17">
      <c r="A13" s="189"/>
      <c r="B13" s="134" t="s">
        <v>587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5" t="s">
        <v>636</v>
      </c>
      <c r="N13" s="164" t="s">
        <v>727</v>
      </c>
      <c r="O13" s="147" t="s">
        <v>274</v>
      </c>
      <c r="P13" s="163">
        <v>35000</v>
      </c>
      <c r="Q13" s="136"/>
    </row>
    <row r="14" spans="1:17">
      <c r="A14" s="189"/>
      <c r="B14" s="134" t="s">
        <v>588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5" t="s">
        <v>636</v>
      </c>
      <c r="N14" s="164" t="s">
        <v>282</v>
      </c>
      <c r="O14" s="164" t="s">
        <v>274</v>
      </c>
      <c r="P14" s="163">
        <v>30000</v>
      </c>
      <c r="Q14" s="136"/>
    </row>
    <row r="15" spans="1:17" ht="31.2">
      <c r="A15" s="188" t="s">
        <v>676</v>
      </c>
      <c r="B15" s="125" t="s">
        <v>293</v>
      </c>
      <c r="C15" s="158" t="s">
        <v>725</v>
      </c>
      <c r="D15" s="158" t="s">
        <v>725</v>
      </c>
      <c r="E15" s="129"/>
      <c r="F15" s="129"/>
      <c r="G15" s="129"/>
      <c r="H15" s="129"/>
      <c r="I15" s="129"/>
      <c r="J15" s="129"/>
      <c r="K15" s="129"/>
      <c r="L15" s="158" t="s">
        <v>725</v>
      </c>
      <c r="M15" s="127" t="s">
        <v>636</v>
      </c>
      <c r="N15" s="137"/>
      <c r="O15" s="137"/>
      <c r="P15" s="166">
        <v>1100000</v>
      </c>
      <c r="Q15" s="137"/>
    </row>
    <row r="16" spans="1:17">
      <c r="A16" s="188"/>
      <c r="B16" s="128" t="s">
        <v>589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30" t="s">
        <v>636</v>
      </c>
      <c r="N16" s="167" t="s">
        <v>729</v>
      </c>
      <c r="O16" s="167" t="s">
        <v>274</v>
      </c>
      <c r="P16" s="165">
        <v>420000</v>
      </c>
      <c r="Q16" s="137"/>
    </row>
    <row r="17" spans="1:17">
      <c r="A17" s="188"/>
      <c r="B17" s="128" t="s">
        <v>590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30" t="s">
        <v>636</v>
      </c>
      <c r="N17" s="167" t="s">
        <v>730</v>
      </c>
      <c r="O17" s="167" t="s">
        <v>274</v>
      </c>
      <c r="P17" s="165">
        <v>500000</v>
      </c>
      <c r="Q17" s="137"/>
    </row>
    <row r="18" spans="1:17">
      <c r="A18" s="188"/>
      <c r="B18" s="128" t="s">
        <v>591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30" t="s">
        <v>636</v>
      </c>
      <c r="N18" s="167" t="s">
        <v>729</v>
      </c>
      <c r="O18" s="167" t="s">
        <v>274</v>
      </c>
      <c r="P18" s="165">
        <v>180000</v>
      </c>
      <c r="Q18" s="137"/>
    </row>
    <row r="19" spans="1:17" ht="31.2">
      <c r="A19" s="189" t="s">
        <v>677</v>
      </c>
      <c r="B19" s="131" t="s">
        <v>305</v>
      </c>
      <c r="C19" s="168" t="s">
        <v>725</v>
      </c>
      <c r="D19" s="168" t="s">
        <v>725</v>
      </c>
      <c r="E19" s="132"/>
      <c r="F19" s="132"/>
      <c r="G19" s="132"/>
      <c r="H19" s="132"/>
      <c r="I19" s="132"/>
      <c r="J19" s="132"/>
      <c r="K19" s="132"/>
      <c r="L19" s="132"/>
      <c r="M19" s="133" t="s">
        <v>642</v>
      </c>
      <c r="N19" s="164" t="s">
        <v>728</v>
      </c>
      <c r="O19" s="164" t="s">
        <v>274</v>
      </c>
      <c r="P19" s="169">
        <v>50000</v>
      </c>
      <c r="Q19" s="136"/>
    </row>
    <row r="20" spans="1:17">
      <c r="A20" s="188" t="s">
        <v>678</v>
      </c>
      <c r="B20" s="125" t="s">
        <v>310</v>
      </c>
      <c r="C20" s="158" t="s">
        <v>725</v>
      </c>
      <c r="D20" s="158" t="s">
        <v>725</v>
      </c>
      <c r="E20" s="129"/>
      <c r="F20" s="129"/>
      <c r="G20" s="129"/>
      <c r="H20" s="129"/>
      <c r="I20" s="129"/>
      <c r="J20" s="129"/>
      <c r="K20" s="129"/>
      <c r="L20" s="158" t="s">
        <v>725</v>
      </c>
      <c r="M20" s="127" t="s">
        <v>638</v>
      </c>
      <c r="N20" s="167" t="s">
        <v>728</v>
      </c>
      <c r="O20" s="167" t="s">
        <v>274</v>
      </c>
      <c r="P20" s="166">
        <v>80000</v>
      </c>
      <c r="Q20" s="137"/>
    </row>
    <row r="21" spans="1:17">
      <c r="A21" s="189" t="s">
        <v>679</v>
      </c>
      <c r="B21" s="131" t="s">
        <v>326</v>
      </c>
      <c r="C21" s="168" t="s">
        <v>725</v>
      </c>
      <c r="D21" s="168" t="s">
        <v>725</v>
      </c>
      <c r="E21" s="132"/>
      <c r="F21" s="132"/>
      <c r="G21" s="132"/>
      <c r="H21" s="132"/>
      <c r="I21" s="132"/>
      <c r="J21" s="132"/>
      <c r="K21" s="132"/>
      <c r="L21" s="132"/>
      <c r="M21" s="133" t="s">
        <v>642</v>
      </c>
      <c r="N21" s="147"/>
      <c r="O21" s="136"/>
      <c r="P21" s="163">
        <v>75000</v>
      </c>
      <c r="Q21" s="136"/>
    </row>
    <row r="22" spans="1:17">
      <c r="A22" s="189"/>
      <c r="B22" s="134" t="s">
        <v>592</v>
      </c>
      <c r="C22" s="168" t="s">
        <v>725</v>
      </c>
      <c r="D22" s="168" t="s">
        <v>725</v>
      </c>
      <c r="E22" s="132"/>
      <c r="F22" s="132"/>
      <c r="G22" s="132"/>
      <c r="H22" s="132"/>
      <c r="I22" s="168" t="s">
        <v>725</v>
      </c>
      <c r="J22" s="132"/>
      <c r="K22" s="132"/>
      <c r="L22" s="132"/>
      <c r="M22" s="135" t="s">
        <v>642</v>
      </c>
      <c r="N22" s="164" t="s">
        <v>734</v>
      </c>
      <c r="O22" s="147" t="s">
        <v>220</v>
      </c>
      <c r="P22" s="163">
        <v>10000</v>
      </c>
      <c r="Q22" s="136"/>
    </row>
    <row r="23" spans="1:17">
      <c r="A23" s="189"/>
      <c r="B23" s="134" t="s">
        <v>593</v>
      </c>
      <c r="C23" s="168" t="s">
        <v>725</v>
      </c>
      <c r="D23" s="168" t="s">
        <v>725</v>
      </c>
      <c r="E23" s="132"/>
      <c r="F23" s="132"/>
      <c r="G23" s="132"/>
      <c r="H23" s="132"/>
      <c r="I23" s="170"/>
      <c r="J23" s="132"/>
      <c r="K23" s="132"/>
      <c r="L23" s="132"/>
      <c r="M23" s="135" t="s">
        <v>642</v>
      </c>
      <c r="N23" s="164" t="s">
        <v>730</v>
      </c>
      <c r="O23" s="147" t="s">
        <v>220</v>
      </c>
      <c r="P23" s="163">
        <v>15000</v>
      </c>
      <c r="Q23" s="136"/>
    </row>
    <row r="24" spans="1:17">
      <c r="A24" s="189"/>
      <c r="B24" s="134" t="s">
        <v>594</v>
      </c>
      <c r="C24" s="168" t="s">
        <v>725</v>
      </c>
      <c r="D24" s="168" t="s">
        <v>725</v>
      </c>
      <c r="E24" s="132"/>
      <c r="F24" s="132"/>
      <c r="G24" s="132"/>
      <c r="H24" s="132"/>
      <c r="I24" s="168" t="s">
        <v>725</v>
      </c>
      <c r="J24" s="184"/>
      <c r="K24" s="184"/>
      <c r="L24" s="184"/>
      <c r="M24" s="135" t="s">
        <v>642</v>
      </c>
      <c r="N24" s="164" t="s">
        <v>731</v>
      </c>
      <c r="O24" s="147" t="s">
        <v>220</v>
      </c>
      <c r="P24" s="163">
        <v>15000</v>
      </c>
      <c r="Q24" s="136"/>
    </row>
    <row r="25" spans="1:17">
      <c r="A25" s="189"/>
      <c r="B25" s="134" t="s">
        <v>595</v>
      </c>
      <c r="C25" s="168" t="s">
        <v>725</v>
      </c>
      <c r="D25" s="168" t="s">
        <v>725</v>
      </c>
      <c r="E25" s="132"/>
      <c r="F25" s="132"/>
      <c r="G25" s="132"/>
      <c r="H25" s="132"/>
      <c r="I25" s="184"/>
      <c r="J25" s="184"/>
      <c r="K25" s="184"/>
      <c r="L25" s="184"/>
      <c r="M25" s="135" t="s">
        <v>642</v>
      </c>
      <c r="N25" s="164" t="s">
        <v>732</v>
      </c>
      <c r="O25" s="147" t="s">
        <v>220</v>
      </c>
      <c r="P25" s="163">
        <v>5000</v>
      </c>
      <c r="Q25" s="136"/>
    </row>
    <row r="26" spans="1:17">
      <c r="A26" s="189"/>
      <c r="B26" s="134" t="s">
        <v>596</v>
      </c>
      <c r="C26" s="168" t="s">
        <v>725</v>
      </c>
      <c r="D26" s="168" t="s">
        <v>725</v>
      </c>
      <c r="E26" s="132"/>
      <c r="F26" s="132"/>
      <c r="G26" s="132"/>
      <c r="H26" s="132"/>
      <c r="I26" s="184"/>
      <c r="J26" s="184"/>
      <c r="K26" s="184"/>
      <c r="L26" s="184"/>
      <c r="M26" s="135" t="s">
        <v>642</v>
      </c>
      <c r="N26" s="164" t="s">
        <v>777</v>
      </c>
      <c r="O26" s="147" t="s">
        <v>220</v>
      </c>
      <c r="P26" s="163">
        <v>5000</v>
      </c>
      <c r="Q26" s="136"/>
    </row>
    <row r="27" spans="1:17">
      <c r="A27" s="189"/>
      <c r="B27" s="134" t="s">
        <v>597</v>
      </c>
      <c r="C27" s="168" t="s">
        <v>725</v>
      </c>
      <c r="D27" s="168" t="s">
        <v>725</v>
      </c>
      <c r="E27" s="132"/>
      <c r="F27" s="132"/>
      <c r="G27" s="132"/>
      <c r="H27" s="132"/>
      <c r="I27" s="168" t="s">
        <v>725</v>
      </c>
      <c r="J27" s="184"/>
      <c r="K27" s="184"/>
      <c r="L27" s="168" t="s">
        <v>725</v>
      </c>
      <c r="M27" s="135" t="s">
        <v>642</v>
      </c>
      <c r="N27" s="164" t="s">
        <v>733</v>
      </c>
      <c r="O27" s="147" t="s">
        <v>220</v>
      </c>
      <c r="P27" s="163">
        <v>25000</v>
      </c>
      <c r="Q27" s="136"/>
    </row>
    <row r="28" spans="1:17" ht="31.2">
      <c r="A28" s="188" t="s">
        <v>680</v>
      </c>
      <c r="B28" s="125" t="s">
        <v>345</v>
      </c>
      <c r="C28" s="158" t="s">
        <v>725</v>
      </c>
      <c r="D28" s="158" t="s">
        <v>725</v>
      </c>
      <c r="E28" s="129"/>
      <c r="F28" s="129"/>
      <c r="G28" s="129"/>
      <c r="H28" s="129"/>
      <c r="I28" s="129"/>
      <c r="J28" s="129"/>
      <c r="K28" s="129"/>
      <c r="L28" s="129"/>
      <c r="M28" s="127" t="s">
        <v>639</v>
      </c>
      <c r="N28" s="137"/>
      <c r="O28" s="137"/>
      <c r="P28" s="137"/>
      <c r="Q28" s="137"/>
    </row>
    <row r="29" spans="1:17" ht="31.2">
      <c r="A29" s="8"/>
      <c r="B29" s="128" t="s">
        <v>598</v>
      </c>
      <c r="C29" s="158" t="s">
        <v>725</v>
      </c>
      <c r="D29" s="158" t="s">
        <v>725</v>
      </c>
      <c r="E29" s="129"/>
      <c r="F29" s="129"/>
      <c r="G29" s="129"/>
      <c r="H29" s="129"/>
      <c r="I29" s="129"/>
      <c r="J29" s="129"/>
      <c r="K29" s="129"/>
      <c r="L29" s="129"/>
      <c r="M29" s="130" t="s">
        <v>639</v>
      </c>
      <c r="N29" s="167" t="s">
        <v>244</v>
      </c>
      <c r="O29" s="167" t="s">
        <v>315</v>
      </c>
      <c r="P29" s="165">
        <v>30000</v>
      </c>
      <c r="Q29" s="137"/>
    </row>
    <row r="30" spans="1:17" ht="31.2">
      <c r="A30" s="8"/>
      <c r="B30" s="128" t="s">
        <v>599</v>
      </c>
      <c r="C30" s="158" t="s">
        <v>725</v>
      </c>
      <c r="D30" s="158" t="s">
        <v>725</v>
      </c>
      <c r="E30" s="129"/>
      <c r="F30" s="129"/>
      <c r="G30" s="129"/>
      <c r="H30" s="129"/>
      <c r="I30" s="129"/>
      <c r="J30" s="129"/>
      <c r="K30" s="129"/>
      <c r="L30" s="129"/>
      <c r="M30" s="130" t="s">
        <v>639</v>
      </c>
      <c r="N30" s="167" t="s">
        <v>350</v>
      </c>
      <c r="O30" s="167" t="s">
        <v>315</v>
      </c>
      <c r="P30" s="165">
        <v>30000</v>
      </c>
      <c r="Q30" s="137"/>
    </row>
    <row r="31" spans="1:17" ht="35.25" customHeight="1">
      <c r="A31" s="189" t="s">
        <v>681</v>
      </c>
      <c r="B31" s="131" t="s">
        <v>359</v>
      </c>
      <c r="C31" s="168" t="s">
        <v>725</v>
      </c>
      <c r="D31" s="168" t="s">
        <v>725</v>
      </c>
      <c r="E31" s="132"/>
      <c r="F31" s="132"/>
      <c r="G31" s="132"/>
      <c r="H31" s="132"/>
      <c r="I31" s="132"/>
      <c r="J31" s="132"/>
      <c r="K31" s="132"/>
      <c r="L31" s="132"/>
      <c r="M31" s="133" t="s">
        <v>641</v>
      </c>
      <c r="N31" s="136"/>
      <c r="O31" s="136"/>
      <c r="P31" s="136"/>
      <c r="Q31" s="136"/>
    </row>
    <row r="32" spans="1:17" ht="31.2">
      <c r="A32" s="14"/>
      <c r="B32" s="134" t="s">
        <v>600</v>
      </c>
      <c r="C32" s="168" t="s">
        <v>725</v>
      </c>
      <c r="D32" s="168" t="s">
        <v>725</v>
      </c>
      <c r="E32" s="132"/>
      <c r="F32" s="132"/>
      <c r="G32" s="132"/>
      <c r="H32" s="132"/>
      <c r="I32" s="132"/>
      <c r="J32" s="132"/>
      <c r="K32" s="132"/>
      <c r="L32" s="132"/>
      <c r="M32" s="135" t="s">
        <v>665</v>
      </c>
      <c r="N32" s="164" t="s">
        <v>363</v>
      </c>
      <c r="O32" s="164" t="s">
        <v>315</v>
      </c>
      <c r="P32" s="163">
        <v>20000</v>
      </c>
      <c r="Q32" s="136"/>
    </row>
    <row r="33" spans="1:17" ht="31.2">
      <c r="A33" s="14"/>
      <c r="B33" s="134" t="s">
        <v>601</v>
      </c>
      <c r="C33" s="168" t="s">
        <v>725</v>
      </c>
      <c r="D33" s="168" t="s">
        <v>725</v>
      </c>
      <c r="E33" s="132"/>
      <c r="F33" s="132"/>
      <c r="G33" s="132"/>
      <c r="H33" s="132"/>
      <c r="I33" s="132"/>
      <c r="J33" s="132"/>
      <c r="K33" s="132"/>
      <c r="L33" s="132"/>
      <c r="M33" s="135" t="s">
        <v>665</v>
      </c>
      <c r="N33" s="164" t="s">
        <v>745</v>
      </c>
      <c r="O33" s="164" t="s">
        <v>315</v>
      </c>
      <c r="P33" s="163">
        <v>30000</v>
      </c>
      <c r="Q33" s="136"/>
    </row>
    <row r="34" spans="1:17" ht="34.5" customHeight="1">
      <c r="A34" s="14"/>
      <c r="B34" s="134" t="s">
        <v>602</v>
      </c>
      <c r="C34" s="168" t="s">
        <v>725</v>
      </c>
      <c r="D34" s="168" t="s">
        <v>725</v>
      </c>
      <c r="E34" s="132"/>
      <c r="F34" s="132"/>
      <c r="G34" s="132"/>
      <c r="H34" s="132"/>
      <c r="I34" s="132"/>
      <c r="J34" s="132"/>
      <c r="K34" s="132"/>
      <c r="L34" s="132"/>
      <c r="M34" s="135" t="s">
        <v>665</v>
      </c>
      <c r="N34" s="164" t="s">
        <v>744</v>
      </c>
      <c r="O34" s="164" t="s">
        <v>315</v>
      </c>
      <c r="P34" s="163">
        <v>10000</v>
      </c>
      <c r="Q34" s="136"/>
    </row>
    <row r="35" spans="1:17" ht="37.5" customHeight="1">
      <c r="A35" s="14"/>
      <c r="B35" s="134" t="s">
        <v>603</v>
      </c>
      <c r="C35" s="168" t="s">
        <v>725</v>
      </c>
      <c r="D35" s="168" t="s">
        <v>725</v>
      </c>
      <c r="E35" s="132"/>
      <c r="F35" s="132"/>
      <c r="G35" s="132"/>
      <c r="H35" s="132"/>
      <c r="I35" s="132"/>
      <c r="J35" s="132"/>
      <c r="K35" s="132"/>
      <c r="L35" s="132"/>
      <c r="M35" s="135" t="s">
        <v>665</v>
      </c>
      <c r="N35" s="164" t="s">
        <v>743</v>
      </c>
      <c r="O35" s="164" t="s">
        <v>315</v>
      </c>
      <c r="P35" s="163">
        <v>10000</v>
      </c>
      <c r="Q35" s="136"/>
    </row>
    <row r="36" spans="1:17" ht="31.2">
      <c r="A36" s="188" t="s">
        <v>682</v>
      </c>
      <c r="B36" s="125" t="s">
        <v>421</v>
      </c>
      <c r="C36" s="158" t="s">
        <v>725</v>
      </c>
      <c r="D36" s="158" t="s">
        <v>725</v>
      </c>
      <c r="E36" s="185"/>
      <c r="F36" s="185"/>
      <c r="G36" s="185"/>
      <c r="H36" s="185"/>
      <c r="I36" s="158" t="s">
        <v>725</v>
      </c>
      <c r="J36" s="129"/>
      <c r="K36" s="129"/>
      <c r="L36" s="129"/>
      <c r="M36" s="127" t="s">
        <v>642</v>
      </c>
      <c r="N36" s="171" t="s">
        <v>422</v>
      </c>
      <c r="O36" s="137"/>
      <c r="P36" s="137"/>
      <c r="Q36" s="137"/>
    </row>
    <row r="37" spans="1:17" ht="31.2">
      <c r="A37" s="124"/>
      <c r="B37" s="128" t="s">
        <v>604</v>
      </c>
      <c r="C37" s="158" t="s">
        <v>725</v>
      </c>
      <c r="D37" s="158" t="s">
        <v>725</v>
      </c>
      <c r="E37" s="129"/>
      <c r="F37" s="129"/>
      <c r="G37" s="129"/>
      <c r="H37" s="129"/>
      <c r="I37" s="158" t="s">
        <v>725</v>
      </c>
      <c r="J37" s="129"/>
      <c r="K37" s="129"/>
      <c r="L37" s="129"/>
      <c r="M37" s="130" t="s">
        <v>642</v>
      </c>
      <c r="N37" s="167" t="s">
        <v>425</v>
      </c>
      <c r="O37" s="167" t="s">
        <v>274</v>
      </c>
      <c r="P37" s="175">
        <v>85000</v>
      </c>
      <c r="Q37" s="137"/>
    </row>
    <row r="38" spans="1:17">
      <c r="A38" s="124"/>
      <c r="B38" s="128" t="s">
        <v>605</v>
      </c>
      <c r="C38" s="158" t="s">
        <v>725</v>
      </c>
      <c r="D38" s="158" t="s">
        <v>725</v>
      </c>
      <c r="E38" s="129"/>
      <c r="F38" s="129"/>
      <c r="G38" s="129"/>
      <c r="H38" s="129"/>
      <c r="I38" s="158" t="s">
        <v>725</v>
      </c>
      <c r="J38" s="129"/>
      <c r="K38" s="129"/>
      <c r="L38" s="129"/>
      <c r="M38" s="130" t="s">
        <v>642</v>
      </c>
      <c r="N38" s="167" t="s">
        <v>239</v>
      </c>
      <c r="O38" s="167" t="s">
        <v>274</v>
      </c>
      <c r="P38" s="175">
        <v>120000</v>
      </c>
      <c r="Q38" s="137"/>
    </row>
    <row r="39" spans="1:17" ht="31.2">
      <c r="A39" s="124"/>
      <c r="B39" s="128" t="s">
        <v>606</v>
      </c>
      <c r="C39" s="158" t="s">
        <v>725</v>
      </c>
      <c r="D39" s="158" t="s">
        <v>725</v>
      </c>
      <c r="E39" s="129"/>
      <c r="F39" s="129"/>
      <c r="G39" s="129"/>
      <c r="H39" s="129"/>
      <c r="I39" s="158" t="s">
        <v>725</v>
      </c>
      <c r="J39" s="129"/>
      <c r="K39" s="129"/>
      <c r="L39" s="129"/>
      <c r="M39" s="130" t="s">
        <v>642</v>
      </c>
      <c r="N39" s="167" t="s">
        <v>239</v>
      </c>
      <c r="O39" s="167" t="s">
        <v>274</v>
      </c>
      <c r="P39" s="175">
        <v>30000</v>
      </c>
      <c r="Q39" s="137"/>
    </row>
    <row r="40" spans="1:17">
      <c r="A40" s="124"/>
      <c r="B40" s="128" t="s">
        <v>607</v>
      </c>
      <c r="C40" s="158" t="s">
        <v>725</v>
      </c>
      <c r="D40" s="158" t="s">
        <v>725</v>
      </c>
      <c r="E40" s="129"/>
      <c r="F40" s="129"/>
      <c r="G40" s="129"/>
      <c r="H40" s="129"/>
      <c r="I40" s="129"/>
      <c r="J40" s="129"/>
      <c r="K40" s="129"/>
      <c r="L40" s="129"/>
      <c r="M40" s="130" t="s">
        <v>642</v>
      </c>
      <c r="N40" s="167" t="s">
        <v>244</v>
      </c>
      <c r="O40" s="167" t="s">
        <v>274</v>
      </c>
      <c r="P40" s="175">
        <v>40000</v>
      </c>
      <c r="Q40" s="137"/>
    </row>
    <row r="41" spans="1:17" ht="46.8">
      <c r="A41" s="189" t="s">
        <v>694</v>
      </c>
      <c r="B41" s="172" t="s">
        <v>380</v>
      </c>
      <c r="C41" s="168" t="s">
        <v>725</v>
      </c>
      <c r="D41" s="184"/>
      <c r="E41" s="184"/>
      <c r="F41" s="184"/>
      <c r="G41" s="184"/>
      <c r="H41" s="168" t="s">
        <v>725</v>
      </c>
      <c r="I41" s="132"/>
      <c r="J41" s="132"/>
      <c r="K41" s="132"/>
      <c r="L41" s="132"/>
      <c r="M41" s="133" t="s">
        <v>648</v>
      </c>
      <c r="N41" s="173" t="s">
        <v>381</v>
      </c>
      <c r="O41" s="164" t="s">
        <v>382</v>
      </c>
      <c r="P41" s="176">
        <v>30000</v>
      </c>
      <c r="Q41" s="136"/>
    </row>
    <row r="42" spans="1:17" ht="46.8">
      <c r="A42" s="188" t="s">
        <v>695</v>
      </c>
      <c r="B42" s="174" t="s">
        <v>386</v>
      </c>
      <c r="C42" s="158" t="s">
        <v>725</v>
      </c>
      <c r="D42" s="185"/>
      <c r="E42" s="185"/>
      <c r="F42" s="185"/>
      <c r="G42" s="185"/>
      <c r="H42" s="158" t="s">
        <v>725</v>
      </c>
      <c r="I42" s="129"/>
      <c r="J42" s="129"/>
      <c r="K42" s="129"/>
      <c r="L42" s="129"/>
      <c r="M42" s="127" t="s">
        <v>648</v>
      </c>
      <c r="N42" s="137"/>
      <c r="O42" s="137"/>
      <c r="P42" s="175">
        <v>30000</v>
      </c>
      <c r="Q42" s="137"/>
    </row>
    <row r="43" spans="1:17" ht="31.2">
      <c r="A43" s="14" t="s">
        <v>683</v>
      </c>
      <c r="B43" s="131" t="s">
        <v>408</v>
      </c>
      <c r="C43" s="168" t="s">
        <v>725</v>
      </c>
      <c r="D43" s="168" t="s">
        <v>725</v>
      </c>
      <c r="E43" s="184"/>
      <c r="F43" s="184"/>
      <c r="G43" s="184"/>
      <c r="H43" s="184"/>
      <c r="I43" s="132"/>
      <c r="J43" s="132"/>
      <c r="K43" s="132"/>
      <c r="L43" s="132"/>
      <c r="M43" s="133" t="s">
        <v>643</v>
      </c>
      <c r="N43" s="164" t="s">
        <v>750</v>
      </c>
      <c r="O43" s="164" t="s">
        <v>315</v>
      </c>
      <c r="P43" s="176">
        <v>15000</v>
      </c>
      <c r="Q43" s="136"/>
    </row>
    <row r="44" spans="1:17" ht="31.2">
      <c r="A44" s="8" t="s">
        <v>684</v>
      </c>
      <c r="B44" s="125" t="s">
        <v>410</v>
      </c>
      <c r="C44" s="129"/>
      <c r="D44" s="158" t="s">
        <v>725</v>
      </c>
      <c r="E44" s="129"/>
      <c r="F44" s="129"/>
      <c r="G44" s="129"/>
      <c r="H44" s="129"/>
      <c r="I44" s="129"/>
      <c r="J44" s="129"/>
      <c r="K44" s="129"/>
      <c r="L44" s="129"/>
      <c r="M44" s="127" t="s">
        <v>643</v>
      </c>
      <c r="N44" s="171" t="s">
        <v>411</v>
      </c>
      <c r="O44" s="137"/>
      <c r="P44" s="177"/>
      <c r="Q44" s="137"/>
    </row>
    <row r="45" spans="1:17">
      <c r="A45" s="8"/>
      <c r="B45" s="128" t="s">
        <v>609</v>
      </c>
      <c r="C45" s="129"/>
      <c r="D45" s="158" t="s">
        <v>725</v>
      </c>
      <c r="E45" s="129"/>
      <c r="F45" s="129"/>
      <c r="G45" s="129"/>
      <c r="H45" s="129"/>
      <c r="I45" s="129"/>
      <c r="J45" s="129"/>
      <c r="K45" s="129"/>
      <c r="L45" s="129"/>
      <c r="M45" s="130" t="s">
        <v>643</v>
      </c>
      <c r="N45" s="167" t="s">
        <v>751</v>
      </c>
      <c r="O45" s="167" t="s">
        <v>220</v>
      </c>
      <c r="P45" s="175">
        <v>20000</v>
      </c>
      <c r="Q45" s="137"/>
    </row>
    <row r="46" spans="1:17">
      <c r="A46" s="8"/>
      <c r="B46" s="128" t="s">
        <v>610</v>
      </c>
      <c r="C46" s="129"/>
      <c r="D46" s="158" t="s">
        <v>725</v>
      </c>
      <c r="E46" s="129"/>
      <c r="F46" s="129"/>
      <c r="G46" s="129"/>
      <c r="H46" s="129"/>
      <c r="I46" s="129"/>
      <c r="J46" s="129"/>
      <c r="K46" s="129"/>
      <c r="L46" s="129"/>
      <c r="M46" s="130" t="s">
        <v>643</v>
      </c>
      <c r="N46" s="167" t="s">
        <v>282</v>
      </c>
      <c r="O46" s="167" t="s">
        <v>220</v>
      </c>
      <c r="P46" s="175">
        <v>70000</v>
      </c>
      <c r="Q46" s="137"/>
    </row>
    <row r="47" spans="1:17">
      <c r="A47" s="8"/>
      <c r="B47" s="128" t="s">
        <v>611</v>
      </c>
      <c r="C47" s="129"/>
      <c r="D47" s="158" t="s">
        <v>725</v>
      </c>
      <c r="E47" s="129"/>
      <c r="F47" s="129"/>
      <c r="G47" s="129"/>
      <c r="H47" s="129"/>
      <c r="I47" s="129"/>
      <c r="J47" s="129"/>
      <c r="K47" s="129"/>
      <c r="L47" s="129"/>
      <c r="M47" s="130" t="s">
        <v>643</v>
      </c>
      <c r="N47" s="167" t="s">
        <v>752</v>
      </c>
      <c r="O47" s="167" t="s">
        <v>220</v>
      </c>
      <c r="P47" s="175">
        <v>55000</v>
      </c>
      <c r="Q47" s="137"/>
    </row>
    <row r="48" spans="1:17">
      <c r="A48" s="8"/>
      <c r="B48" s="128" t="s">
        <v>612</v>
      </c>
      <c r="C48" s="129"/>
      <c r="D48" s="158" t="s">
        <v>725</v>
      </c>
      <c r="E48" s="129"/>
      <c r="F48" s="129"/>
      <c r="G48" s="129"/>
      <c r="H48" s="129"/>
      <c r="I48" s="129"/>
      <c r="J48" s="129"/>
      <c r="K48" s="129"/>
      <c r="L48" s="129"/>
      <c r="M48" s="130" t="s">
        <v>643</v>
      </c>
      <c r="N48" s="167" t="s">
        <v>733</v>
      </c>
      <c r="O48" s="167" t="s">
        <v>220</v>
      </c>
      <c r="P48" s="175">
        <v>5000</v>
      </c>
      <c r="Q48" s="137"/>
    </row>
    <row r="49" spans="1:17" ht="31.2">
      <c r="A49" s="8"/>
      <c r="B49" s="128" t="s">
        <v>613</v>
      </c>
      <c r="C49" s="129"/>
      <c r="D49" s="158" t="s">
        <v>725</v>
      </c>
      <c r="E49" s="129"/>
      <c r="F49" s="129"/>
      <c r="G49" s="129"/>
      <c r="H49" s="129"/>
      <c r="I49" s="129"/>
      <c r="J49" s="129"/>
      <c r="K49" s="129"/>
      <c r="L49" s="129"/>
      <c r="M49" s="130" t="s">
        <v>643</v>
      </c>
      <c r="N49" s="167" t="s">
        <v>744</v>
      </c>
      <c r="O49" s="167" t="s">
        <v>220</v>
      </c>
      <c r="P49" s="175">
        <v>75000</v>
      </c>
      <c r="Q49" s="137"/>
    </row>
    <row r="50" spans="1:17" ht="31.2">
      <c r="A50" s="14" t="s">
        <v>685</v>
      </c>
      <c r="B50" s="131" t="s">
        <v>318</v>
      </c>
      <c r="C50" s="132"/>
      <c r="D50" s="168" t="s">
        <v>725</v>
      </c>
      <c r="E50" s="132"/>
      <c r="F50" s="132"/>
      <c r="G50" s="132"/>
      <c r="H50" s="132"/>
      <c r="I50" s="132"/>
      <c r="J50" s="132"/>
      <c r="K50" s="132"/>
      <c r="L50" s="132"/>
      <c r="M50" s="133" t="s">
        <v>644</v>
      </c>
      <c r="N50" s="136"/>
      <c r="O50" s="136"/>
      <c r="P50" s="178"/>
      <c r="Q50" s="136"/>
    </row>
    <row r="51" spans="1:17">
      <c r="A51" s="14"/>
      <c r="B51" s="134" t="s">
        <v>614</v>
      </c>
      <c r="C51" s="132"/>
      <c r="D51" s="168" t="s">
        <v>725</v>
      </c>
      <c r="E51" s="132"/>
      <c r="F51" s="132"/>
      <c r="G51" s="132"/>
      <c r="H51" s="132"/>
      <c r="I51" s="132"/>
      <c r="J51" s="132"/>
      <c r="K51" s="132"/>
      <c r="L51" s="132"/>
      <c r="M51" s="135" t="s">
        <v>644</v>
      </c>
      <c r="N51" s="164" t="s">
        <v>282</v>
      </c>
      <c r="O51" s="164" t="s">
        <v>315</v>
      </c>
      <c r="P51" s="176">
        <v>15000</v>
      </c>
      <c r="Q51" s="136"/>
    </row>
    <row r="52" spans="1:17">
      <c r="A52" s="14"/>
      <c r="B52" s="134" t="s">
        <v>615</v>
      </c>
      <c r="C52" s="132"/>
      <c r="D52" s="168" t="s">
        <v>725</v>
      </c>
      <c r="E52" s="132"/>
      <c r="F52" s="132"/>
      <c r="G52" s="132"/>
      <c r="H52" s="132"/>
      <c r="I52" s="132"/>
      <c r="J52" s="132"/>
      <c r="K52" s="132"/>
      <c r="L52" s="132"/>
      <c r="M52" s="135" t="s">
        <v>644</v>
      </c>
      <c r="N52" s="164" t="s">
        <v>750</v>
      </c>
      <c r="O52" s="164" t="s">
        <v>315</v>
      </c>
      <c r="P52" s="176">
        <v>30000</v>
      </c>
      <c r="Q52" s="136"/>
    </row>
    <row r="53" spans="1:17" s="186" customFormat="1" ht="31.2">
      <c r="A53" s="8" t="s">
        <v>686</v>
      </c>
      <c r="B53" s="125" t="s">
        <v>314</v>
      </c>
      <c r="C53" s="129"/>
      <c r="D53" s="158" t="s">
        <v>725</v>
      </c>
      <c r="E53" s="129"/>
      <c r="F53" s="129"/>
      <c r="G53" s="129"/>
      <c r="H53" s="129"/>
      <c r="I53" s="129"/>
      <c r="J53" s="129"/>
      <c r="K53" s="129"/>
      <c r="L53" s="129"/>
      <c r="M53" s="130" t="s">
        <v>644</v>
      </c>
      <c r="N53" s="146" t="s">
        <v>278</v>
      </c>
      <c r="O53" s="146" t="s">
        <v>315</v>
      </c>
      <c r="P53" s="175">
        <v>30000</v>
      </c>
      <c r="Q53" s="137"/>
    </row>
    <row r="54" spans="1:17" ht="30.75" customHeight="1">
      <c r="A54" s="14" t="s">
        <v>687</v>
      </c>
      <c r="B54" s="131" t="s">
        <v>352</v>
      </c>
      <c r="C54" s="132"/>
      <c r="D54" s="168" t="s">
        <v>725</v>
      </c>
      <c r="E54" s="132"/>
      <c r="F54" s="132"/>
      <c r="G54" s="132"/>
      <c r="H54" s="132"/>
      <c r="I54" s="132"/>
      <c r="J54" s="132"/>
      <c r="K54" s="132"/>
      <c r="L54" s="132"/>
      <c r="M54" s="133" t="s">
        <v>643</v>
      </c>
      <c r="N54" s="136"/>
      <c r="O54" s="136"/>
      <c r="P54" s="136"/>
      <c r="Q54" s="136"/>
    </row>
    <row r="55" spans="1:17" ht="30.75" customHeight="1">
      <c r="A55" s="14"/>
      <c r="B55" s="141" t="s">
        <v>616</v>
      </c>
      <c r="C55" s="132"/>
      <c r="D55" s="168" t="s">
        <v>725</v>
      </c>
      <c r="E55" s="132"/>
      <c r="F55" s="132"/>
      <c r="G55" s="132"/>
      <c r="H55" s="132"/>
      <c r="I55" s="132"/>
      <c r="J55" s="132"/>
      <c r="K55" s="132"/>
      <c r="L55" s="132"/>
      <c r="M55" s="135" t="s">
        <v>643</v>
      </c>
      <c r="N55" s="164" t="s">
        <v>282</v>
      </c>
      <c r="O55" s="164" t="s">
        <v>315</v>
      </c>
      <c r="P55" s="176">
        <v>20000</v>
      </c>
      <c r="Q55" s="136"/>
    </row>
    <row r="56" spans="1:17" ht="30.75" customHeight="1">
      <c r="A56" s="14"/>
      <c r="B56" s="140" t="s">
        <v>617</v>
      </c>
      <c r="C56" s="132"/>
      <c r="D56" s="168" t="s">
        <v>725</v>
      </c>
      <c r="E56" s="132"/>
      <c r="F56" s="132"/>
      <c r="G56" s="132"/>
      <c r="H56" s="132"/>
      <c r="I56" s="132"/>
      <c r="J56" s="132"/>
      <c r="K56" s="132"/>
      <c r="L56" s="132"/>
      <c r="M56" s="135" t="s">
        <v>643</v>
      </c>
      <c r="N56" s="164" t="s">
        <v>751</v>
      </c>
      <c r="O56" s="164" t="s">
        <v>315</v>
      </c>
      <c r="P56" s="176">
        <v>45000</v>
      </c>
      <c r="Q56" s="136"/>
    </row>
    <row r="57" spans="1:17" ht="31.2">
      <c r="A57" s="8" t="s">
        <v>688</v>
      </c>
      <c r="B57" s="143" t="s">
        <v>434</v>
      </c>
      <c r="C57" s="129"/>
      <c r="D57" s="158" t="s">
        <v>725</v>
      </c>
      <c r="E57" s="129"/>
      <c r="F57" s="129"/>
      <c r="G57" s="129"/>
      <c r="H57" s="129"/>
      <c r="I57" s="129"/>
      <c r="J57" s="129"/>
      <c r="K57" s="129"/>
      <c r="L57" s="129"/>
      <c r="M57" s="127" t="s">
        <v>643</v>
      </c>
      <c r="N57" s="171" t="s">
        <v>435</v>
      </c>
      <c r="O57" s="137"/>
      <c r="P57" s="177"/>
      <c r="Q57" s="137"/>
    </row>
    <row r="58" spans="1:17">
      <c r="A58" s="8"/>
      <c r="B58" s="145" t="s">
        <v>618</v>
      </c>
      <c r="C58" s="129"/>
      <c r="D58" s="158" t="s">
        <v>725</v>
      </c>
      <c r="E58" s="129"/>
      <c r="F58" s="129"/>
      <c r="G58" s="129"/>
      <c r="H58" s="129"/>
      <c r="I58" s="129"/>
      <c r="J58" s="129"/>
      <c r="K58" s="129"/>
      <c r="L58" s="129"/>
      <c r="M58" s="130" t="s">
        <v>643</v>
      </c>
      <c r="N58" s="167" t="s">
        <v>752</v>
      </c>
      <c r="O58" s="167" t="s">
        <v>315</v>
      </c>
      <c r="P58" s="175">
        <v>15000</v>
      </c>
      <c r="Q58" s="137"/>
    </row>
    <row r="59" spans="1:17">
      <c r="A59" s="8"/>
      <c r="B59" s="145" t="s">
        <v>619</v>
      </c>
      <c r="C59" s="129"/>
      <c r="D59" s="158" t="s">
        <v>725</v>
      </c>
      <c r="E59" s="129"/>
      <c r="F59" s="129"/>
      <c r="G59" s="129"/>
      <c r="H59" s="129"/>
      <c r="I59" s="129"/>
      <c r="J59" s="129"/>
      <c r="K59" s="129"/>
      <c r="L59" s="129"/>
      <c r="M59" s="130" t="s">
        <v>643</v>
      </c>
      <c r="N59" s="167" t="s">
        <v>751</v>
      </c>
      <c r="O59" s="167" t="s">
        <v>315</v>
      </c>
      <c r="P59" s="175">
        <v>10000</v>
      </c>
      <c r="Q59" s="137"/>
    </row>
    <row r="60" spans="1:17" ht="31.2">
      <c r="A60" s="14" t="s">
        <v>689</v>
      </c>
      <c r="B60" s="139" t="s">
        <v>393</v>
      </c>
      <c r="C60" s="184"/>
      <c r="D60" s="168" t="s">
        <v>725</v>
      </c>
      <c r="E60" s="184"/>
      <c r="F60" s="184"/>
      <c r="G60" s="184"/>
      <c r="H60" s="168" t="s">
        <v>725</v>
      </c>
      <c r="I60" s="184"/>
      <c r="J60" s="168" t="s">
        <v>725</v>
      </c>
      <c r="K60" s="184"/>
      <c r="L60" s="132"/>
      <c r="M60" s="133" t="s">
        <v>645</v>
      </c>
      <c r="N60" s="164" t="s">
        <v>306</v>
      </c>
      <c r="O60" s="164" t="s">
        <v>315</v>
      </c>
      <c r="P60" s="169">
        <v>60000</v>
      </c>
      <c r="Q60" s="136"/>
    </row>
    <row r="61" spans="1:17">
      <c r="A61" s="8" t="s">
        <v>691</v>
      </c>
      <c r="B61" s="142" t="s">
        <v>389</v>
      </c>
      <c r="C61" s="129"/>
      <c r="D61" s="158" t="s">
        <v>725</v>
      </c>
      <c r="E61" s="129"/>
      <c r="F61" s="129"/>
      <c r="G61" s="129"/>
      <c r="H61" s="158" t="s">
        <v>725</v>
      </c>
      <c r="I61" s="129"/>
      <c r="J61" s="129"/>
      <c r="K61" s="129"/>
      <c r="L61" s="129"/>
      <c r="M61" s="127" t="s">
        <v>646</v>
      </c>
      <c r="N61" s="167" t="s">
        <v>745</v>
      </c>
      <c r="O61" s="167" t="s">
        <v>220</v>
      </c>
      <c r="P61" s="166">
        <v>40000</v>
      </c>
      <c r="Q61" s="137"/>
    </row>
    <row r="62" spans="1:17">
      <c r="A62" s="14" t="s">
        <v>720</v>
      </c>
      <c r="B62" s="139" t="s">
        <v>375</v>
      </c>
      <c r="C62" s="132"/>
      <c r="D62" s="168" t="s">
        <v>725</v>
      </c>
      <c r="E62" s="132"/>
      <c r="F62" s="132"/>
      <c r="G62" s="132"/>
      <c r="H62" s="168" t="s">
        <v>725</v>
      </c>
      <c r="I62" s="132"/>
      <c r="J62" s="132"/>
      <c r="K62" s="132"/>
      <c r="L62" s="132"/>
      <c r="M62" s="133" t="s">
        <v>646</v>
      </c>
      <c r="N62" s="164" t="s">
        <v>759</v>
      </c>
      <c r="O62" s="164" t="s">
        <v>220</v>
      </c>
      <c r="P62" s="169">
        <v>35000</v>
      </c>
      <c r="Q62" s="136"/>
    </row>
    <row r="63" spans="1:17">
      <c r="A63" s="8" t="s">
        <v>692</v>
      </c>
      <c r="B63" s="142" t="s">
        <v>451</v>
      </c>
      <c r="C63" s="129"/>
      <c r="D63" s="129"/>
      <c r="E63" s="158" t="s">
        <v>725</v>
      </c>
      <c r="F63" s="129"/>
      <c r="G63" s="129"/>
      <c r="H63" s="129"/>
      <c r="I63" s="158" t="s">
        <v>725</v>
      </c>
      <c r="J63" s="158" t="s">
        <v>725</v>
      </c>
      <c r="K63" s="129"/>
      <c r="L63" s="129"/>
      <c r="M63" s="127" t="s">
        <v>647</v>
      </c>
      <c r="N63" s="137" t="s">
        <v>452</v>
      </c>
      <c r="O63" s="137" t="s">
        <v>453</v>
      </c>
      <c r="P63" s="165">
        <v>150000</v>
      </c>
      <c r="Q63" s="137"/>
    </row>
    <row r="64" spans="1:17">
      <c r="A64" s="14" t="s">
        <v>693</v>
      </c>
      <c r="B64" s="138" t="s">
        <v>570</v>
      </c>
      <c r="C64" s="132"/>
      <c r="D64" s="168" t="s">
        <v>725</v>
      </c>
      <c r="E64" s="168" t="s">
        <v>725</v>
      </c>
      <c r="F64" s="132"/>
      <c r="G64" s="132"/>
      <c r="H64" s="168" t="s">
        <v>725</v>
      </c>
      <c r="I64" s="168" t="s">
        <v>725</v>
      </c>
      <c r="J64" s="168" t="s">
        <v>725</v>
      </c>
      <c r="K64" s="132"/>
      <c r="L64" s="132"/>
      <c r="M64" s="133" t="s">
        <v>647</v>
      </c>
      <c r="N64" s="136" t="s">
        <v>278</v>
      </c>
      <c r="O64" s="136" t="s">
        <v>226</v>
      </c>
      <c r="P64" s="136"/>
      <c r="Q64" s="136"/>
    </row>
    <row r="65" spans="1:17" ht="39" customHeight="1">
      <c r="A65" s="8" t="s">
        <v>696</v>
      </c>
      <c r="B65" s="187" t="s">
        <v>395</v>
      </c>
      <c r="C65" s="158" t="s">
        <v>725</v>
      </c>
      <c r="D65" s="158" t="s">
        <v>725</v>
      </c>
      <c r="E65" s="129"/>
      <c r="F65" s="158" t="s">
        <v>725</v>
      </c>
      <c r="G65" s="129"/>
      <c r="H65" s="129"/>
      <c r="I65" s="158" t="s">
        <v>725</v>
      </c>
      <c r="J65" s="158" t="s">
        <v>725</v>
      </c>
      <c r="K65" s="129"/>
      <c r="L65" s="129"/>
      <c r="M65" s="127" t="s">
        <v>649</v>
      </c>
      <c r="N65" s="137"/>
      <c r="O65" s="137"/>
      <c r="P65" s="137"/>
      <c r="Q65" s="137"/>
    </row>
    <row r="66" spans="1:17" ht="31.2">
      <c r="A66" s="8" t="s">
        <v>714</v>
      </c>
      <c r="B66" s="144" t="s">
        <v>620</v>
      </c>
      <c r="C66" s="129"/>
      <c r="D66" s="129"/>
      <c r="E66" s="129"/>
      <c r="F66" s="158" t="s">
        <v>725</v>
      </c>
      <c r="G66" s="158" t="s">
        <v>725</v>
      </c>
      <c r="H66" s="129"/>
      <c r="I66" s="158" t="s">
        <v>725</v>
      </c>
      <c r="J66" s="158" t="s">
        <v>725</v>
      </c>
      <c r="K66" s="129"/>
      <c r="L66" s="129"/>
      <c r="M66" s="130" t="s">
        <v>663</v>
      </c>
      <c r="N66" s="167" t="s">
        <v>763</v>
      </c>
      <c r="O66" s="167" t="s">
        <v>400</v>
      </c>
      <c r="P66" s="165">
        <v>20000</v>
      </c>
      <c r="Q66" s="137"/>
    </row>
    <row r="67" spans="1:17" ht="31.2">
      <c r="A67" s="8" t="s">
        <v>715</v>
      </c>
      <c r="B67" s="144" t="s">
        <v>621</v>
      </c>
      <c r="C67" s="129"/>
      <c r="D67" s="129"/>
      <c r="E67" s="129"/>
      <c r="F67" s="158" t="s">
        <v>725</v>
      </c>
      <c r="G67" s="158" t="s">
        <v>725</v>
      </c>
      <c r="H67" s="129"/>
      <c r="I67" s="158" t="s">
        <v>725</v>
      </c>
      <c r="J67" s="158" t="s">
        <v>725</v>
      </c>
      <c r="K67" s="129"/>
      <c r="L67" s="129"/>
      <c r="M67" s="130" t="s">
        <v>663</v>
      </c>
      <c r="N67" s="167" t="s">
        <v>731</v>
      </c>
      <c r="O67" s="167" t="s">
        <v>400</v>
      </c>
      <c r="P67" s="165">
        <v>15000</v>
      </c>
      <c r="Q67" s="137"/>
    </row>
    <row r="68" spans="1:17" ht="31.2">
      <c r="A68" s="8" t="s">
        <v>716</v>
      </c>
      <c r="B68" s="144" t="s">
        <v>622</v>
      </c>
      <c r="C68" s="158" t="s">
        <v>725</v>
      </c>
      <c r="D68" s="158" t="s">
        <v>725</v>
      </c>
      <c r="E68" s="129"/>
      <c r="F68" s="129"/>
      <c r="G68" s="129"/>
      <c r="H68" s="129"/>
      <c r="I68" s="158" t="s">
        <v>725</v>
      </c>
      <c r="J68" s="129"/>
      <c r="K68" s="129"/>
      <c r="L68" s="129"/>
      <c r="M68" s="130" t="s">
        <v>663</v>
      </c>
      <c r="N68" s="167" t="s">
        <v>278</v>
      </c>
      <c r="O68" s="167" t="s">
        <v>226</v>
      </c>
      <c r="P68" s="165">
        <v>20000</v>
      </c>
      <c r="Q68" s="137"/>
    </row>
    <row r="69" spans="1:17" ht="31.2">
      <c r="A69" s="8" t="s">
        <v>717</v>
      </c>
      <c r="B69" s="144" t="s">
        <v>776</v>
      </c>
      <c r="C69" s="158" t="s">
        <v>725</v>
      </c>
      <c r="D69" s="158" t="s">
        <v>725</v>
      </c>
      <c r="E69" s="129"/>
      <c r="F69" s="129"/>
      <c r="G69" s="129"/>
      <c r="H69" s="129"/>
      <c r="I69" s="158" t="s">
        <v>725</v>
      </c>
      <c r="J69" s="129"/>
      <c r="K69" s="129"/>
      <c r="L69" s="129"/>
      <c r="M69" s="130" t="s">
        <v>663</v>
      </c>
      <c r="N69" s="167" t="s">
        <v>732</v>
      </c>
      <c r="O69" s="167" t="s">
        <v>226</v>
      </c>
      <c r="P69" s="165">
        <v>15000</v>
      </c>
      <c r="Q69" s="137"/>
    </row>
    <row r="70" spans="1:17" ht="31.2">
      <c r="A70" s="14" t="s">
        <v>698</v>
      </c>
      <c r="B70" s="138" t="s">
        <v>445</v>
      </c>
      <c r="C70" s="132"/>
      <c r="D70" s="132"/>
      <c r="E70" s="132"/>
      <c r="F70" s="132"/>
      <c r="G70" s="132"/>
      <c r="H70" s="168" t="s">
        <v>725</v>
      </c>
      <c r="I70" s="168" t="s">
        <v>725</v>
      </c>
      <c r="J70" s="168" t="s">
        <v>725</v>
      </c>
      <c r="K70" s="132"/>
      <c r="L70" s="132"/>
      <c r="M70" s="133" t="s">
        <v>652</v>
      </c>
      <c r="N70" s="164" t="s">
        <v>446</v>
      </c>
      <c r="O70" s="164" t="s">
        <v>447</v>
      </c>
      <c r="P70" s="163">
        <v>100000</v>
      </c>
      <c r="Q70" s="136"/>
    </row>
    <row r="71" spans="1:17" ht="31.2">
      <c r="A71" s="8" t="s">
        <v>699</v>
      </c>
      <c r="B71" s="142" t="s">
        <v>569</v>
      </c>
      <c r="C71" s="129"/>
      <c r="D71" s="158" t="s">
        <v>725</v>
      </c>
      <c r="E71" s="129"/>
      <c r="F71" s="129"/>
      <c r="G71" s="129"/>
      <c r="H71" s="158" t="s">
        <v>725</v>
      </c>
      <c r="I71" s="129"/>
      <c r="J71" s="158" t="s">
        <v>725</v>
      </c>
      <c r="K71" s="129"/>
      <c r="L71" s="129"/>
      <c r="M71" s="127" t="s">
        <v>650</v>
      </c>
      <c r="N71" s="167" t="s">
        <v>446</v>
      </c>
      <c r="O71" s="167"/>
      <c r="P71" s="165">
        <v>20000</v>
      </c>
      <c r="Q71" s="137"/>
    </row>
    <row r="72" spans="1:17" ht="31.2">
      <c r="A72" s="14" t="s">
        <v>722</v>
      </c>
      <c r="B72" s="138" t="s">
        <v>568</v>
      </c>
      <c r="C72" s="168" t="s">
        <v>725</v>
      </c>
      <c r="D72" s="132"/>
      <c r="E72" s="132"/>
      <c r="F72" s="132"/>
      <c r="G72" s="132"/>
      <c r="H72" s="168" t="s">
        <v>725</v>
      </c>
      <c r="I72" s="132"/>
      <c r="J72" s="168" t="s">
        <v>725</v>
      </c>
      <c r="K72" s="132"/>
      <c r="L72" s="132"/>
      <c r="M72" s="133" t="s">
        <v>651</v>
      </c>
      <c r="N72" s="164" t="s">
        <v>446</v>
      </c>
      <c r="O72" s="164"/>
      <c r="P72" s="163">
        <v>40000</v>
      </c>
      <c r="Q72" s="136"/>
    </row>
    <row r="73" spans="1:17" ht="46.8">
      <c r="A73" s="8" t="s">
        <v>697</v>
      </c>
      <c r="B73" s="174" t="s">
        <v>571</v>
      </c>
      <c r="C73" s="158" t="s">
        <v>725</v>
      </c>
      <c r="D73" s="129"/>
      <c r="E73" s="129"/>
      <c r="F73" s="158" t="s">
        <v>725</v>
      </c>
      <c r="G73" s="129"/>
      <c r="H73" s="158" t="s">
        <v>725</v>
      </c>
      <c r="I73" s="158" t="s">
        <v>725</v>
      </c>
      <c r="J73" s="158" t="s">
        <v>725</v>
      </c>
      <c r="K73" s="129"/>
      <c r="L73" s="129"/>
      <c r="M73" s="127" t="s">
        <v>664</v>
      </c>
      <c r="N73" s="167"/>
      <c r="O73" s="167" t="s">
        <v>458</v>
      </c>
      <c r="P73" s="165">
        <v>450000</v>
      </c>
      <c r="Q73" s="137"/>
    </row>
    <row r="74" spans="1:17">
      <c r="A74" s="189" t="s">
        <v>700</v>
      </c>
      <c r="B74" s="139" t="s">
        <v>623</v>
      </c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35"/>
      <c r="N74" s="136"/>
      <c r="O74" s="136"/>
      <c r="P74" s="136"/>
      <c r="Q74" s="136"/>
    </row>
    <row r="75" spans="1:17">
      <c r="A75" s="14"/>
      <c r="B75" s="140" t="s">
        <v>628</v>
      </c>
      <c r="C75" s="147"/>
      <c r="D75" s="168" t="s">
        <v>725</v>
      </c>
      <c r="E75" s="147"/>
      <c r="F75" s="147"/>
      <c r="G75" s="147"/>
      <c r="H75" s="147"/>
      <c r="I75" s="147"/>
      <c r="J75" s="147"/>
      <c r="K75" s="147"/>
      <c r="L75" s="147"/>
      <c r="M75" s="135" t="s">
        <v>653</v>
      </c>
      <c r="N75" s="136"/>
      <c r="O75" s="136"/>
      <c r="P75" s="169">
        <v>440000</v>
      </c>
      <c r="Q75" s="136"/>
    </row>
    <row r="76" spans="1:17" ht="28.8">
      <c r="A76" s="14"/>
      <c r="B76" s="140" t="s">
        <v>631</v>
      </c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35"/>
      <c r="N76" s="136" t="s">
        <v>775</v>
      </c>
      <c r="O76" s="136" t="s">
        <v>220</v>
      </c>
      <c r="P76" s="163">
        <v>400000</v>
      </c>
      <c r="Q76" s="136"/>
    </row>
    <row r="77" spans="1:17" ht="28.8">
      <c r="A77" s="14"/>
      <c r="B77" s="140" t="s">
        <v>632</v>
      </c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35"/>
      <c r="N77" s="136" t="s">
        <v>775</v>
      </c>
      <c r="O77" s="136" t="s">
        <v>220</v>
      </c>
      <c r="P77" s="163">
        <v>40000</v>
      </c>
      <c r="Q77" s="136"/>
    </row>
    <row r="78" spans="1:17">
      <c r="A78" s="14"/>
      <c r="B78" s="140" t="s">
        <v>629</v>
      </c>
      <c r="C78" s="147"/>
      <c r="D78" s="168" t="s">
        <v>725</v>
      </c>
      <c r="E78" s="147"/>
      <c r="F78" s="147"/>
      <c r="G78" s="147"/>
      <c r="H78" s="147"/>
      <c r="I78" s="147"/>
      <c r="J78" s="147"/>
      <c r="K78" s="147"/>
      <c r="L78" s="147"/>
      <c r="M78" s="135" t="s">
        <v>653</v>
      </c>
      <c r="N78" s="136" t="s">
        <v>39</v>
      </c>
      <c r="O78" s="136" t="s">
        <v>226</v>
      </c>
      <c r="P78" s="169">
        <v>306000</v>
      </c>
      <c r="Q78" s="136"/>
    </row>
    <row r="79" spans="1:17" ht="31.2">
      <c r="A79" s="14"/>
      <c r="B79" s="140" t="s">
        <v>633</v>
      </c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35"/>
      <c r="N79" s="136" t="s">
        <v>39</v>
      </c>
      <c r="O79" s="136" t="s">
        <v>226</v>
      </c>
      <c r="P79" s="163">
        <v>270000</v>
      </c>
      <c r="Q79" s="136"/>
    </row>
    <row r="80" spans="1:17">
      <c r="A80" s="14"/>
      <c r="B80" s="140" t="s">
        <v>634</v>
      </c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35"/>
      <c r="N80" s="136" t="s">
        <v>39</v>
      </c>
      <c r="O80" s="136" t="s">
        <v>226</v>
      </c>
      <c r="P80" s="163">
        <v>36000</v>
      </c>
      <c r="Q80" s="136"/>
    </row>
    <row r="81" spans="1:17">
      <c r="A81" s="14"/>
      <c r="B81" s="140" t="s">
        <v>630</v>
      </c>
      <c r="C81" s="147"/>
      <c r="D81" s="168" t="s">
        <v>725</v>
      </c>
      <c r="E81" s="147"/>
      <c r="F81" s="147"/>
      <c r="G81" s="147"/>
      <c r="H81" s="147"/>
      <c r="I81" s="147"/>
      <c r="J81" s="147"/>
      <c r="K81" s="147"/>
      <c r="L81" s="147"/>
      <c r="M81" s="135" t="s">
        <v>653</v>
      </c>
      <c r="N81" s="136" t="s">
        <v>39</v>
      </c>
      <c r="O81" s="136" t="s">
        <v>226</v>
      </c>
      <c r="P81" s="169">
        <v>84000</v>
      </c>
      <c r="Q81" s="136"/>
    </row>
    <row r="82" spans="1:17">
      <c r="A82" s="8"/>
      <c r="B82" s="125" t="s">
        <v>624</v>
      </c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30" t="s">
        <v>654</v>
      </c>
      <c r="N82" s="137"/>
      <c r="O82" s="137"/>
      <c r="P82" s="137"/>
      <c r="Q82" s="137"/>
    </row>
    <row r="83" spans="1:17">
      <c r="A83" s="188" t="s">
        <v>701</v>
      </c>
      <c r="B83" s="145" t="s">
        <v>772</v>
      </c>
      <c r="C83" s="146"/>
      <c r="D83" s="158" t="s">
        <v>725</v>
      </c>
      <c r="E83" s="146"/>
      <c r="F83" s="146"/>
      <c r="G83" s="146"/>
      <c r="H83" s="146"/>
      <c r="I83" s="146"/>
      <c r="J83" s="146"/>
      <c r="K83" s="158" t="s">
        <v>725</v>
      </c>
      <c r="L83" s="146"/>
      <c r="M83" s="130" t="s">
        <v>655</v>
      </c>
      <c r="N83" s="167" t="s">
        <v>239</v>
      </c>
      <c r="O83" s="167" t="s">
        <v>220</v>
      </c>
      <c r="P83" s="166">
        <v>82000</v>
      </c>
      <c r="Q83" s="137"/>
    </row>
    <row r="84" spans="1:17">
      <c r="A84" s="188" t="s">
        <v>721</v>
      </c>
      <c r="B84" s="145" t="s">
        <v>625</v>
      </c>
      <c r="C84" s="146"/>
      <c r="D84" s="158" t="s">
        <v>725</v>
      </c>
      <c r="E84" s="146"/>
      <c r="F84" s="146"/>
      <c r="G84" s="146"/>
      <c r="H84" s="146"/>
      <c r="I84" s="146"/>
      <c r="J84" s="146"/>
      <c r="K84" s="146"/>
      <c r="L84" s="146"/>
      <c r="M84" s="130" t="s">
        <v>654</v>
      </c>
      <c r="N84" s="167" t="s">
        <v>733</v>
      </c>
      <c r="O84" s="167" t="s">
        <v>220</v>
      </c>
      <c r="P84" s="166">
        <v>20000</v>
      </c>
      <c r="Q84" s="137"/>
    </row>
    <row r="85" spans="1:17">
      <c r="A85" s="188" t="s">
        <v>702</v>
      </c>
      <c r="B85" s="145" t="s">
        <v>626</v>
      </c>
      <c r="C85" s="146"/>
      <c r="D85" s="158" t="s">
        <v>725</v>
      </c>
      <c r="E85" s="146"/>
      <c r="F85" s="146"/>
      <c r="G85" s="146"/>
      <c r="H85" s="146"/>
      <c r="I85" s="146"/>
      <c r="J85" s="146"/>
      <c r="K85" s="146"/>
      <c r="L85" s="146"/>
      <c r="M85" s="130" t="s">
        <v>654</v>
      </c>
      <c r="N85" s="167" t="s">
        <v>239</v>
      </c>
      <c r="O85" s="167" t="s">
        <v>220</v>
      </c>
      <c r="P85" s="166">
        <v>10000</v>
      </c>
      <c r="Q85" s="137"/>
    </row>
    <row r="86" spans="1:17">
      <c r="A86" s="188" t="s">
        <v>703</v>
      </c>
      <c r="B86" s="145" t="s">
        <v>627</v>
      </c>
      <c r="C86" s="146"/>
      <c r="D86" s="158" t="s">
        <v>725</v>
      </c>
      <c r="E86" s="146"/>
      <c r="F86" s="146"/>
      <c r="G86" s="146"/>
      <c r="H86" s="146"/>
      <c r="I86" s="146"/>
      <c r="J86" s="146"/>
      <c r="K86" s="146"/>
      <c r="L86" s="158" t="s">
        <v>725</v>
      </c>
      <c r="M86" s="130" t="s">
        <v>656</v>
      </c>
      <c r="N86" s="167" t="s">
        <v>251</v>
      </c>
      <c r="O86" s="167" t="s">
        <v>220</v>
      </c>
      <c r="P86" s="166">
        <v>3000</v>
      </c>
      <c r="Q86" s="137"/>
    </row>
    <row r="87" spans="1:17" ht="31.2">
      <c r="A87" s="188" t="s">
        <v>704</v>
      </c>
      <c r="B87" s="145" t="s">
        <v>774</v>
      </c>
      <c r="C87" s="146"/>
      <c r="D87" s="158" t="s">
        <v>725</v>
      </c>
      <c r="E87" s="146"/>
      <c r="F87" s="146"/>
      <c r="G87" s="146"/>
      <c r="H87" s="146"/>
      <c r="I87" s="146"/>
      <c r="J87" s="146"/>
      <c r="K87" s="146"/>
      <c r="L87" s="146"/>
      <c r="M87" s="130" t="s">
        <v>654</v>
      </c>
      <c r="N87" s="167" t="s">
        <v>773</v>
      </c>
      <c r="O87" s="167" t="s">
        <v>220</v>
      </c>
      <c r="P87" s="166">
        <v>85000</v>
      </c>
      <c r="Q87" s="137"/>
    </row>
    <row r="88" spans="1:17">
      <c r="A88" s="6"/>
      <c r="B88" s="102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5"/>
      <c r="N88" s="100"/>
      <c r="O88" s="100"/>
      <c r="P88" s="100"/>
      <c r="Q88" s="100"/>
    </row>
    <row r="89" spans="1:17">
      <c r="A89" s="114"/>
      <c r="B89" s="226" t="s">
        <v>202</v>
      </c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8"/>
    </row>
    <row r="90" spans="1:17">
      <c r="A90" s="114"/>
      <c r="B90" s="226" t="s">
        <v>471</v>
      </c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8"/>
    </row>
    <row r="91" spans="1:17" ht="31.2">
      <c r="A91" s="8" t="s">
        <v>705</v>
      </c>
      <c r="B91" s="143" t="s">
        <v>474</v>
      </c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27" t="s">
        <v>657</v>
      </c>
      <c r="N91" s="137" t="s">
        <v>475</v>
      </c>
      <c r="O91" s="137"/>
      <c r="P91" s="166">
        <v>411700</v>
      </c>
      <c r="Q91" s="137"/>
    </row>
    <row r="92" spans="1:17">
      <c r="A92" s="8"/>
      <c r="B92" s="148" t="s">
        <v>478</v>
      </c>
      <c r="C92" s="146"/>
      <c r="D92" s="158" t="s">
        <v>725</v>
      </c>
      <c r="E92" s="146"/>
      <c r="F92" s="146"/>
      <c r="G92" s="146"/>
      <c r="H92" s="146"/>
      <c r="I92" s="146"/>
      <c r="J92" s="146"/>
      <c r="K92" s="158" t="s">
        <v>725</v>
      </c>
      <c r="L92" s="146"/>
      <c r="M92" s="130"/>
      <c r="N92" s="137" t="s">
        <v>479</v>
      </c>
      <c r="O92" s="137" t="s">
        <v>382</v>
      </c>
      <c r="P92" s="165">
        <v>151700</v>
      </c>
      <c r="Q92" s="137"/>
    </row>
    <row r="93" spans="1:17">
      <c r="A93" s="8"/>
      <c r="B93" s="148" t="s">
        <v>482</v>
      </c>
      <c r="C93" s="146"/>
      <c r="D93" s="158" t="s">
        <v>725</v>
      </c>
      <c r="E93" s="146"/>
      <c r="F93" s="146"/>
      <c r="G93" s="146"/>
      <c r="H93" s="146"/>
      <c r="I93" s="146"/>
      <c r="J93" s="146"/>
      <c r="K93" s="158" t="s">
        <v>725</v>
      </c>
      <c r="L93" s="158" t="s">
        <v>725</v>
      </c>
      <c r="M93" s="130"/>
      <c r="N93" s="137" t="s">
        <v>483</v>
      </c>
      <c r="O93" s="137" t="s">
        <v>382</v>
      </c>
      <c r="P93" s="165">
        <v>260000</v>
      </c>
      <c r="Q93" s="137"/>
    </row>
    <row r="94" spans="1:17" ht="62.4">
      <c r="A94" s="14" t="s">
        <v>706</v>
      </c>
      <c r="B94" s="149" t="s">
        <v>547</v>
      </c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33" t="s">
        <v>657</v>
      </c>
      <c r="N94" s="136"/>
      <c r="O94" s="136"/>
      <c r="P94" s="136"/>
      <c r="Q94" s="136"/>
    </row>
    <row r="95" spans="1:17">
      <c r="A95" s="6"/>
      <c r="B95" s="106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5"/>
      <c r="N95" s="100"/>
      <c r="O95" s="100"/>
      <c r="P95" s="100"/>
      <c r="Q95" s="100"/>
    </row>
    <row r="96" spans="1:17">
      <c r="A96" s="114"/>
      <c r="B96" s="108" t="s">
        <v>202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2"/>
      <c r="N96" s="109"/>
      <c r="O96" s="109"/>
      <c r="P96" s="109"/>
      <c r="Q96" s="109"/>
    </row>
    <row r="97" spans="1:17">
      <c r="A97" s="114"/>
      <c r="B97" s="113" t="s">
        <v>484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2"/>
      <c r="N97" s="109"/>
      <c r="O97" s="109"/>
      <c r="P97" s="183">
        <v>75000</v>
      </c>
      <c r="Q97" s="109"/>
    </row>
    <row r="98" spans="1:17" ht="31.2">
      <c r="A98" s="8" t="s">
        <v>707</v>
      </c>
      <c r="B98" s="142" t="s">
        <v>489</v>
      </c>
      <c r="C98" s="146"/>
      <c r="D98" s="158" t="s">
        <v>725</v>
      </c>
      <c r="E98" s="146"/>
      <c r="F98" s="146"/>
      <c r="G98" s="146"/>
      <c r="H98" s="146"/>
      <c r="I98" s="146"/>
      <c r="J98" s="146"/>
      <c r="K98" s="146"/>
      <c r="L98" s="158" t="s">
        <v>725</v>
      </c>
      <c r="M98" s="127" t="s">
        <v>659</v>
      </c>
      <c r="N98" s="137" t="s">
        <v>490</v>
      </c>
      <c r="O98" s="137"/>
      <c r="P98" s="165">
        <v>25000</v>
      </c>
      <c r="Q98" s="137"/>
    </row>
    <row r="99" spans="1:17">
      <c r="A99" s="14" t="s">
        <v>708</v>
      </c>
      <c r="B99" s="138" t="s">
        <v>491</v>
      </c>
      <c r="C99" s="147"/>
      <c r="D99" s="147" t="s">
        <v>608</v>
      </c>
      <c r="E99" s="147"/>
      <c r="F99" s="147"/>
      <c r="G99" s="147"/>
      <c r="H99" s="147"/>
      <c r="I99" s="147"/>
      <c r="J99" s="147"/>
      <c r="K99" s="147"/>
      <c r="L99" s="168" t="s">
        <v>725</v>
      </c>
      <c r="M99" s="133" t="s">
        <v>658</v>
      </c>
      <c r="N99" s="136" t="s">
        <v>771</v>
      </c>
      <c r="O99" s="136"/>
      <c r="P99" s="163">
        <v>15000</v>
      </c>
      <c r="Q99" s="136"/>
    </row>
    <row r="100" spans="1:17" ht="31.2">
      <c r="A100" s="8" t="s">
        <v>709</v>
      </c>
      <c r="B100" s="142" t="s">
        <v>494</v>
      </c>
      <c r="C100" s="146"/>
      <c r="D100" s="158" t="s">
        <v>725</v>
      </c>
      <c r="E100" s="146"/>
      <c r="F100" s="146"/>
      <c r="G100" s="146"/>
      <c r="H100" s="146"/>
      <c r="I100" s="146"/>
      <c r="J100" s="146"/>
      <c r="K100" s="146"/>
      <c r="L100" s="158" t="s">
        <v>725</v>
      </c>
      <c r="M100" s="127" t="s">
        <v>658</v>
      </c>
      <c r="N100" s="137" t="s">
        <v>495</v>
      </c>
      <c r="O100" s="137"/>
      <c r="P100" s="165">
        <v>5000</v>
      </c>
      <c r="Q100" s="137"/>
    </row>
    <row r="101" spans="1:17" ht="31.2">
      <c r="A101" s="14" t="s">
        <v>710</v>
      </c>
      <c r="B101" s="138" t="s">
        <v>498</v>
      </c>
      <c r="C101" s="147"/>
      <c r="D101" s="168" t="s">
        <v>725</v>
      </c>
      <c r="E101" s="147"/>
      <c r="F101" s="147"/>
      <c r="G101" s="147"/>
      <c r="H101" s="168" t="s">
        <v>725</v>
      </c>
      <c r="I101" s="147"/>
      <c r="J101" s="168" t="s">
        <v>725</v>
      </c>
      <c r="K101" s="147"/>
      <c r="L101" s="168" t="s">
        <v>725</v>
      </c>
      <c r="M101" s="133" t="s">
        <v>660</v>
      </c>
      <c r="N101" s="136" t="s">
        <v>495</v>
      </c>
      <c r="O101" s="136"/>
      <c r="P101" s="163">
        <v>30000</v>
      </c>
      <c r="Q101" s="136"/>
    </row>
    <row r="102" spans="1:17" ht="31.2">
      <c r="A102" s="8" t="s">
        <v>711</v>
      </c>
      <c r="B102" s="142" t="s">
        <v>500</v>
      </c>
      <c r="C102" s="146"/>
      <c r="D102" s="146"/>
      <c r="E102" s="146"/>
      <c r="F102" s="146"/>
      <c r="G102" s="146"/>
      <c r="H102" s="158" t="s">
        <v>725</v>
      </c>
      <c r="I102" s="146"/>
      <c r="J102" s="158" t="s">
        <v>725</v>
      </c>
      <c r="K102" s="146"/>
      <c r="L102" s="158" t="s">
        <v>725</v>
      </c>
      <c r="M102" s="127" t="s">
        <v>660</v>
      </c>
      <c r="N102" s="137" t="s">
        <v>501</v>
      </c>
      <c r="O102" s="137"/>
      <c r="P102" s="137">
        <v>0</v>
      </c>
      <c r="Q102" s="137"/>
    </row>
    <row r="103" spans="1:17" ht="31.2">
      <c r="A103" s="14" t="s">
        <v>712</v>
      </c>
      <c r="B103" s="138" t="s">
        <v>505</v>
      </c>
      <c r="C103" s="147"/>
      <c r="D103" s="147"/>
      <c r="E103" s="147"/>
      <c r="F103" s="147"/>
      <c r="G103" s="147"/>
      <c r="H103" s="168" t="s">
        <v>725</v>
      </c>
      <c r="I103" s="147"/>
      <c r="J103" s="168" t="s">
        <v>725</v>
      </c>
      <c r="K103" s="147"/>
      <c r="L103" s="168" t="s">
        <v>725</v>
      </c>
      <c r="M103" s="133" t="s">
        <v>660</v>
      </c>
      <c r="N103" s="136" t="s">
        <v>501</v>
      </c>
      <c r="O103" s="136"/>
      <c r="P103" s="136">
        <v>0</v>
      </c>
      <c r="Q103" s="136"/>
    </row>
    <row r="105" spans="1:17">
      <c r="A105" s="6"/>
      <c r="B105" s="110" t="s">
        <v>513</v>
      </c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5"/>
      <c r="N105" s="100"/>
      <c r="O105" s="100"/>
      <c r="P105" s="100"/>
      <c r="Q105" s="100"/>
    </row>
    <row r="106" spans="1:17">
      <c r="A106" s="114"/>
      <c r="B106" s="229" t="s">
        <v>531</v>
      </c>
      <c r="C106" s="230"/>
      <c r="D106" s="230"/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1"/>
    </row>
    <row r="107" spans="1:17">
      <c r="A107" s="114"/>
      <c r="B107" s="226" t="s">
        <v>533</v>
      </c>
      <c r="C107" s="227"/>
      <c r="D107" s="227"/>
      <c r="E107" s="227"/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8"/>
    </row>
    <row r="108" spans="1:17" ht="31.2">
      <c r="A108" s="8" t="s">
        <v>690</v>
      </c>
      <c r="B108" s="150" t="s">
        <v>670</v>
      </c>
      <c r="C108" s="137"/>
      <c r="D108" s="137"/>
      <c r="E108" s="137"/>
      <c r="F108" s="137"/>
      <c r="G108" s="137"/>
      <c r="H108" s="158" t="s">
        <v>725</v>
      </c>
      <c r="I108" s="158" t="s">
        <v>725</v>
      </c>
      <c r="J108" s="158" t="s">
        <v>725</v>
      </c>
      <c r="K108" s="137"/>
      <c r="L108" s="137"/>
      <c r="M108" s="127" t="s">
        <v>649</v>
      </c>
      <c r="N108" s="167" t="s">
        <v>39</v>
      </c>
      <c r="O108" s="167" t="s">
        <v>400</v>
      </c>
      <c r="P108" s="165">
        <v>25000</v>
      </c>
      <c r="Q108" s="137"/>
    </row>
    <row r="109" spans="1:17" ht="31.2">
      <c r="A109" s="14" t="s">
        <v>718</v>
      </c>
      <c r="B109" s="154" t="s">
        <v>522</v>
      </c>
      <c r="C109" s="136"/>
      <c r="D109" s="136"/>
      <c r="E109" s="136"/>
      <c r="F109" s="136"/>
      <c r="G109" s="136"/>
      <c r="H109" s="168" t="s">
        <v>725</v>
      </c>
      <c r="I109" s="168" t="s">
        <v>725</v>
      </c>
      <c r="J109" s="168" t="s">
        <v>725</v>
      </c>
      <c r="K109" s="136"/>
      <c r="L109" s="136"/>
      <c r="M109" s="133" t="s">
        <v>649</v>
      </c>
      <c r="N109" s="164" t="s">
        <v>39</v>
      </c>
      <c r="O109" s="164" t="s">
        <v>400</v>
      </c>
      <c r="P109" s="163">
        <v>15000</v>
      </c>
      <c r="Q109" s="136"/>
    </row>
    <row r="110" spans="1:17" ht="31.2">
      <c r="A110" s="8" t="s">
        <v>719</v>
      </c>
      <c r="B110" s="150" t="s">
        <v>523</v>
      </c>
      <c r="C110" s="137"/>
      <c r="D110" s="137"/>
      <c r="E110" s="137"/>
      <c r="F110" s="137"/>
      <c r="G110" s="137"/>
      <c r="H110" s="158" t="s">
        <v>725</v>
      </c>
      <c r="I110" s="158" t="s">
        <v>725</v>
      </c>
      <c r="J110" s="158" t="s">
        <v>725</v>
      </c>
      <c r="K110" s="137"/>
      <c r="L110" s="137"/>
      <c r="M110" s="127" t="s">
        <v>666</v>
      </c>
      <c r="N110" s="167" t="s">
        <v>39</v>
      </c>
      <c r="O110" s="167" t="s">
        <v>400</v>
      </c>
      <c r="P110" s="165">
        <v>5000</v>
      </c>
      <c r="Q110" s="137"/>
    </row>
    <row r="111" spans="1:17">
      <c r="A111" s="2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103"/>
      <c r="N111" s="96"/>
      <c r="O111" s="96"/>
      <c r="P111" s="96"/>
      <c r="Q111" s="96"/>
    </row>
    <row r="112" spans="1:17">
      <c r="A112" s="114"/>
      <c r="B112" s="229" t="s">
        <v>661</v>
      </c>
      <c r="C112" s="230"/>
      <c r="D112" s="230"/>
      <c r="E112" s="230"/>
      <c r="F112" s="230"/>
      <c r="G112" s="230"/>
      <c r="H112" s="230"/>
      <c r="I112" s="230"/>
      <c r="J112" s="230"/>
      <c r="K112" s="230"/>
      <c r="L112" s="230"/>
      <c r="M112" s="230"/>
      <c r="N112" s="230"/>
      <c r="O112" s="230"/>
      <c r="P112" s="230"/>
      <c r="Q112" s="231"/>
    </row>
    <row r="113" spans="1:17">
      <c r="A113" s="8" t="s">
        <v>778</v>
      </c>
      <c r="B113" s="151" t="s">
        <v>713</v>
      </c>
      <c r="C113" s="151"/>
      <c r="D113" s="158" t="s">
        <v>725</v>
      </c>
      <c r="E113" s="152"/>
      <c r="F113" s="152"/>
      <c r="G113" s="152"/>
      <c r="H113" s="152"/>
      <c r="I113" s="152"/>
      <c r="J113" s="152"/>
      <c r="K113" s="151"/>
      <c r="L113" s="151"/>
      <c r="M113" s="153" t="s">
        <v>642</v>
      </c>
      <c r="N113" s="137"/>
      <c r="O113" s="137"/>
      <c r="P113" s="137"/>
      <c r="Q113" s="137"/>
    </row>
    <row r="114" spans="1:17" ht="31.2">
      <c r="A114" s="14" t="s">
        <v>722</v>
      </c>
      <c r="B114" s="136" t="s">
        <v>662</v>
      </c>
      <c r="C114" s="147"/>
      <c r="D114" s="147"/>
      <c r="E114" s="147"/>
      <c r="F114" s="147"/>
      <c r="G114" s="147"/>
      <c r="H114" s="168" t="s">
        <v>725</v>
      </c>
      <c r="I114" s="168" t="s">
        <v>725</v>
      </c>
      <c r="J114" s="168" t="s">
        <v>725</v>
      </c>
      <c r="K114" s="147"/>
      <c r="L114" s="147"/>
      <c r="M114" s="133" t="s">
        <v>666</v>
      </c>
      <c r="N114" s="136"/>
      <c r="O114" s="136"/>
      <c r="P114" s="136"/>
      <c r="Q114" s="136"/>
    </row>
    <row r="115" spans="1:17">
      <c r="A115" s="8" t="s">
        <v>723</v>
      </c>
      <c r="B115" s="137" t="s">
        <v>667</v>
      </c>
      <c r="C115" s="146"/>
      <c r="D115" s="146"/>
      <c r="E115" s="146"/>
      <c r="F115" s="146"/>
      <c r="G115" s="146"/>
      <c r="H115" s="158" t="s">
        <v>725</v>
      </c>
      <c r="I115" s="158" t="s">
        <v>725</v>
      </c>
      <c r="J115" s="158" t="s">
        <v>725</v>
      </c>
      <c r="K115" s="146"/>
      <c r="L115" s="146"/>
      <c r="M115" s="127" t="s">
        <v>669</v>
      </c>
      <c r="N115" s="137"/>
      <c r="O115" s="137"/>
      <c r="P115" s="137"/>
      <c r="Q115" s="137"/>
    </row>
    <row r="116" spans="1:17">
      <c r="A116" s="14" t="s">
        <v>724</v>
      </c>
      <c r="B116" s="136" t="s">
        <v>668</v>
      </c>
      <c r="C116" s="147"/>
      <c r="D116" s="147"/>
      <c r="E116" s="147"/>
      <c r="F116" s="147"/>
      <c r="G116" s="147"/>
      <c r="H116" s="168" t="s">
        <v>725</v>
      </c>
      <c r="I116" s="168" t="s">
        <v>725</v>
      </c>
      <c r="J116" s="168" t="s">
        <v>725</v>
      </c>
      <c r="K116" s="147"/>
      <c r="L116" s="147"/>
      <c r="M116" s="133" t="s">
        <v>669</v>
      </c>
      <c r="N116" s="136"/>
      <c r="O116" s="136"/>
      <c r="P116" s="136"/>
      <c r="Q116" s="136"/>
    </row>
    <row r="117" spans="1:17">
      <c r="A117" s="2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103"/>
      <c r="N117" s="96"/>
      <c r="O117" s="96"/>
      <c r="P117" s="96"/>
      <c r="Q117" s="96"/>
    </row>
    <row r="118" spans="1:17">
      <c r="A118" s="2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103"/>
      <c r="N118" s="96"/>
      <c r="O118" s="96"/>
      <c r="P118" s="96"/>
      <c r="Q118" s="96"/>
    </row>
    <row r="119" spans="1:17">
      <c r="A119" s="2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103"/>
      <c r="N119" s="96"/>
      <c r="O119" s="96"/>
      <c r="P119" s="96"/>
      <c r="Q119" s="96"/>
    </row>
    <row r="120" spans="1:17">
      <c r="A120" s="2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103"/>
      <c r="N120" s="96"/>
      <c r="O120" s="96"/>
      <c r="P120" s="96"/>
      <c r="Q120" s="96"/>
    </row>
    <row r="121" spans="1:17">
      <c r="A121" s="2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103"/>
      <c r="N121" s="96"/>
      <c r="O121" s="96"/>
      <c r="P121" s="96"/>
      <c r="Q121" s="96"/>
    </row>
    <row r="122" spans="1:17">
      <c r="A122" s="2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103"/>
      <c r="N122" s="96"/>
      <c r="O122" s="96"/>
      <c r="P122" s="96"/>
      <c r="Q122" s="96"/>
    </row>
    <row r="123" spans="1:17">
      <c r="A123" s="2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103"/>
      <c r="N123" s="96"/>
      <c r="O123" s="96"/>
      <c r="P123" s="96"/>
      <c r="Q123" s="96"/>
    </row>
    <row r="124" spans="1:17">
      <c r="A124" s="2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103"/>
      <c r="N124" s="96"/>
      <c r="O124" s="96"/>
      <c r="P124" s="96"/>
      <c r="Q124" s="96"/>
    </row>
    <row r="125" spans="1:17">
      <c r="A125" s="2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103"/>
      <c r="N125" s="96"/>
      <c r="O125" s="96"/>
      <c r="P125" s="96"/>
      <c r="Q125" s="96"/>
    </row>
    <row r="126" spans="1:17">
      <c r="A126" s="2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103"/>
      <c r="N126" s="96"/>
      <c r="O126" s="96"/>
      <c r="P126" s="96"/>
      <c r="Q126" s="96"/>
    </row>
    <row r="127" spans="1:17">
      <c r="A127" s="2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103"/>
      <c r="N127" s="96"/>
      <c r="O127" s="96"/>
      <c r="P127" s="96"/>
      <c r="Q127" s="96"/>
    </row>
    <row r="128" spans="1:17">
      <c r="A128" s="2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103"/>
      <c r="N128" s="96"/>
      <c r="O128" s="96"/>
      <c r="P128" s="96"/>
      <c r="Q128" s="96"/>
    </row>
    <row r="129" spans="1:17">
      <c r="A129" s="2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103"/>
      <c r="N129" s="96"/>
      <c r="O129" s="96"/>
      <c r="P129" s="96"/>
      <c r="Q129" s="96"/>
    </row>
    <row r="130" spans="1:17">
      <c r="A130" s="2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103"/>
      <c r="N130" s="96"/>
      <c r="O130" s="96"/>
      <c r="P130" s="96"/>
      <c r="Q130" s="96"/>
    </row>
    <row r="131" spans="1:17">
      <c r="A131" s="2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103"/>
      <c r="N131" s="96"/>
      <c r="O131" s="96"/>
      <c r="P131" s="96"/>
      <c r="Q131" s="96"/>
    </row>
    <row r="132" spans="1:17">
      <c r="A132" s="2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103"/>
      <c r="N132" s="96"/>
      <c r="O132" s="96"/>
      <c r="P132" s="96"/>
      <c r="Q132" s="96"/>
    </row>
    <row r="133" spans="1:17">
      <c r="A133" s="2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103"/>
      <c r="N133" s="96"/>
      <c r="O133" s="96"/>
      <c r="P133" s="96"/>
      <c r="Q133" s="96"/>
    </row>
    <row r="134" spans="1:17">
      <c r="A134" s="2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103"/>
      <c r="N134" s="96"/>
      <c r="O134" s="96"/>
      <c r="P134" s="96"/>
      <c r="Q134" s="96"/>
    </row>
    <row r="135" spans="1:17">
      <c r="A135" s="2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103"/>
      <c r="N135" s="96"/>
      <c r="O135" s="96"/>
      <c r="P135" s="96"/>
      <c r="Q135" s="96"/>
    </row>
    <row r="136" spans="1:17">
      <c r="A136" s="2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103"/>
      <c r="N136" s="96"/>
      <c r="O136" s="96"/>
      <c r="P136" s="96"/>
      <c r="Q136" s="96"/>
    </row>
    <row r="137" spans="1:17">
      <c r="A137" s="2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103"/>
      <c r="N137" s="96"/>
      <c r="O137" s="96"/>
      <c r="P137" s="96"/>
      <c r="Q137" s="96"/>
    </row>
    <row r="138" spans="1:17">
      <c r="A138" s="2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103"/>
      <c r="N138" s="96"/>
      <c r="O138" s="96"/>
      <c r="P138" s="96"/>
      <c r="Q138" s="96"/>
    </row>
    <row r="139" spans="1:17">
      <c r="A139" s="2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103"/>
      <c r="N139" s="96"/>
      <c r="O139" s="96"/>
      <c r="P139" s="96"/>
      <c r="Q139" s="96"/>
    </row>
    <row r="140" spans="1:17">
      <c r="A140" s="2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103"/>
      <c r="N140" s="96"/>
      <c r="O140" s="96"/>
      <c r="P140" s="96"/>
      <c r="Q140" s="96"/>
    </row>
    <row r="141" spans="1:17">
      <c r="A141" s="2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103"/>
      <c r="N141" s="96"/>
      <c r="O141" s="96"/>
      <c r="P141" s="96"/>
      <c r="Q141" s="96"/>
    </row>
    <row r="142" spans="1:17">
      <c r="A142" s="2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103"/>
      <c r="N142" s="96"/>
      <c r="O142" s="96"/>
      <c r="P142" s="96"/>
      <c r="Q142" s="96"/>
    </row>
    <row r="143" spans="1:17">
      <c r="A143" s="2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103"/>
      <c r="N143" s="96"/>
      <c r="O143" s="96"/>
      <c r="P143" s="96"/>
      <c r="Q143" s="96"/>
    </row>
    <row r="144" spans="1:17">
      <c r="A144" s="2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103"/>
      <c r="N144" s="96"/>
      <c r="O144" s="96"/>
      <c r="P144" s="96"/>
      <c r="Q144" s="96"/>
    </row>
    <row r="145" spans="1:17">
      <c r="A145" s="2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103"/>
      <c r="N145" s="96"/>
      <c r="O145" s="96"/>
      <c r="P145" s="96"/>
      <c r="Q145" s="96"/>
    </row>
    <row r="146" spans="1:17">
      <c r="A146" s="2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103"/>
      <c r="N146" s="96"/>
      <c r="O146" s="96"/>
      <c r="P146" s="96"/>
      <c r="Q146" s="96"/>
    </row>
    <row r="147" spans="1:17">
      <c r="A147" s="2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103"/>
      <c r="N147" s="96"/>
      <c r="O147" s="96"/>
      <c r="P147" s="96"/>
      <c r="Q147" s="96"/>
    </row>
    <row r="148" spans="1:17">
      <c r="A148" s="2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103"/>
      <c r="N148" s="96"/>
      <c r="O148" s="96"/>
      <c r="P148" s="96"/>
      <c r="Q148" s="96"/>
    </row>
    <row r="149" spans="1:17">
      <c r="A149" s="2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103"/>
      <c r="N149" s="96"/>
      <c r="O149" s="96"/>
      <c r="P149" s="96"/>
      <c r="Q149" s="96"/>
    </row>
    <row r="150" spans="1:17">
      <c r="A150" s="2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103"/>
      <c r="N150" s="96"/>
      <c r="O150" s="96"/>
      <c r="P150" s="96"/>
      <c r="Q150" s="96"/>
    </row>
    <row r="151" spans="1:17">
      <c r="A151" s="2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103"/>
      <c r="N151" s="96"/>
      <c r="O151" s="96"/>
      <c r="P151" s="96"/>
      <c r="Q151" s="96"/>
    </row>
    <row r="152" spans="1:17">
      <c r="A152" s="2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103"/>
      <c r="N152" s="96"/>
      <c r="O152" s="96"/>
      <c r="P152" s="96"/>
      <c r="Q152" s="96"/>
    </row>
    <row r="153" spans="1:17">
      <c r="A153" s="2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103"/>
      <c r="N153" s="96"/>
      <c r="O153" s="96"/>
      <c r="P153" s="96"/>
      <c r="Q153" s="96"/>
    </row>
    <row r="154" spans="1:17">
      <c r="A154" s="2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103"/>
      <c r="N154" s="96"/>
      <c r="O154" s="96"/>
      <c r="P154" s="96"/>
      <c r="Q154" s="96"/>
    </row>
    <row r="155" spans="1:17">
      <c r="A155" s="2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103"/>
      <c r="N155" s="96"/>
      <c r="O155" s="96"/>
      <c r="P155" s="96"/>
      <c r="Q155" s="96"/>
    </row>
    <row r="156" spans="1:17">
      <c r="A156" s="2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103"/>
      <c r="N156" s="96"/>
      <c r="O156" s="96"/>
      <c r="P156" s="96"/>
      <c r="Q156" s="96"/>
    </row>
    <row r="157" spans="1:17">
      <c r="A157" s="2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103"/>
      <c r="N157" s="96"/>
      <c r="O157" s="96"/>
      <c r="P157" s="96"/>
      <c r="Q157" s="96"/>
    </row>
    <row r="158" spans="1:17">
      <c r="A158" s="2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103"/>
      <c r="N158" s="96"/>
      <c r="O158" s="96"/>
      <c r="P158" s="96"/>
      <c r="Q158" s="96"/>
    </row>
    <row r="159" spans="1:17">
      <c r="A159" s="2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103"/>
      <c r="N159" s="96"/>
      <c r="O159" s="96"/>
      <c r="P159" s="96"/>
      <c r="Q159" s="96"/>
    </row>
    <row r="160" spans="1:17">
      <c r="A160" s="2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103"/>
      <c r="N160" s="96"/>
      <c r="O160" s="96"/>
      <c r="P160" s="96"/>
      <c r="Q160" s="96"/>
    </row>
    <row r="161" spans="1:17">
      <c r="A161" s="2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103"/>
      <c r="N161" s="96"/>
      <c r="O161" s="96"/>
      <c r="P161" s="96"/>
      <c r="Q161" s="96"/>
    </row>
    <row r="162" spans="1:17">
      <c r="A162" s="2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103"/>
      <c r="N162" s="96"/>
      <c r="O162" s="96"/>
      <c r="P162" s="96"/>
      <c r="Q162" s="96"/>
    </row>
    <row r="163" spans="1:17">
      <c r="A163" s="2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103"/>
      <c r="N163" s="96"/>
      <c r="O163" s="96"/>
      <c r="P163" s="96"/>
      <c r="Q163" s="96"/>
    </row>
    <row r="164" spans="1:17">
      <c r="A164" s="2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103"/>
      <c r="N164" s="96"/>
      <c r="O164" s="96"/>
      <c r="P164" s="96"/>
      <c r="Q164" s="96"/>
    </row>
    <row r="165" spans="1:17">
      <c r="A165" s="2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103"/>
      <c r="N165" s="96"/>
      <c r="O165" s="96"/>
      <c r="P165" s="96"/>
      <c r="Q165" s="96"/>
    </row>
    <row r="166" spans="1:17">
      <c r="A166" s="2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103"/>
      <c r="N166" s="96"/>
      <c r="O166" s="96"/>
      <c r="P166" s="96"/>
      <c r="Q166" s="96"/>
    </row>
    <row r="167" spans="1:17">
      <c r="A167" s="2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103"/>
      <c r="N167" s="96"/>
      <c r="O167" s="96"/>
      <c r="P167" s="96"/>
      <c r="Q167" s="96"/>
    </row>
    <row r="168" spans="1:17">
      <c r="A168" s="2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103"/>
      <c r="N168" s="96"/>
      <c r="O168" s="96"/>
      <c r="P168" s="96"/>
      <c r="Q168" s="96"/>
    </row>
    <row r="169" spans="1:17">
      <c r="A169" s="2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103"/>
      <c r="N169" s="96"/>
      <c r="O169" s="96"/>
      <c r="P169" s="96"/>
      <c r="Q169" s="96"/>
    </row>
    <row r="170" spans="1:17">
      <c r="A170" s="2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103"/>
      <c r="N170" s="96"/>
      <c r="O170" s="96"/>
      <c r="P170" s="96"/>
      <c r="Q170" s="96"/>
    </row>
    <row r="171" spans="1:17">
      <c r="A171" s="2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103"/>
      <c r="N171" s="96"/>
      <c r="O171" s="96"/>
      <c r="P171" s="96"/>
      <c r="Q171" s="96"/>
    </row>
    <row r="172" spans="1:17">
      <c r="A172" s="2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103"/>
      <c r="N172" s="96"/>
      <c r="O172" s="96"/>
      <c r="P172" s="96"/>
      <c r="Q172" s="96"/>
    </row>
    <row r="173" spans="1:17">
      <c r="A173" s="2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103"/>
      <c r="N173" s="96"/>
      <c r="O173" s="96"/>
      <c r="P173" s="96"/>
      <c r="Q173" s="96"/>
    </row>
    <row r="174" spans="1:17">
      <c r="A174" s="2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103"/>
      <c r="N174" s="96"/>
      <c r="O174" s="96"/>
      <c r="P174" s="96"/>
      <c r="Q174" s="96"/>
    </row>
    <row r="175" spans="1:17">
      <c r="A175" s="2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103"/>
      <c r="N175" s="96"/>
      <c r="O175" s="96"/>
      <c r="P175" s="96"/>
      <c r="Q175" s="96"/>
    </row>
    <row r="176" spans="1:17">
      <c r="A176" s="2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103"/>
      <c r="N176" s="96"/>
      <c r="O176" s="96"/>
      <c r="P176" s="96"/>
      <c r="Q176" s="96"/>
    </row>
    <row r="177" spans="1:17">
      <c r="A177" s="2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103"/>
      <c r="N177" s="96"/>
      <c r="O177" s="96"/>
      <c r="P177" s="96"/>
      <c r="Q177" s="96"/>
    </row>
    <row r="178" spans="1:17">
      <c r="A178" s="2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103"/>
      <c r="N178" s="96"/>
      <c r="O178" s="96"/>
      <c r="P178" s="96"/>
      <c r="Q178" s="96"/>
    </row>
    <row r="179" spans="1:17">
      <c r="A179" s="2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103"/>
      <c r="N179" s="96"/>
      <c r="O179" s="96"/>
      <c r="P179" s="96"/>
      <c r="Q179" s="96"/>
    </row>
    <row r="180" spans="1:17">
      <c r="A180" s="2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103"/>
      <c r="N180" s="96"/>
      <c r="O180" s="96"/>
      <c r="P180" s="96"/>
      <c r="Q180" s="96"/>
    </row>
    <row r="181" spans="1:17">
      <c r="A181" s="2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103"/>
      <c r="N181" s="96"/>
      <c r="O181" s="96"/>
      <c r="P181" s="96"/>
      <c r="Q181" s="96"/>
    </row>
    <row r="182" spans="1:17">
      <c r="A182" s="2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103"/>
      <c r="N182" s="96"/>
      <c r="O182" s="96"/>
      <c r="P182" s="96"/>
      <c r="Q182" s="96"/>
    </row>
    <row r="183" spans="1:17">
      <c r="A183" s="2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103"/>
      <c r="N183" s="96"/>
      <c r="O183" s="96"/>
      <c r="P183" s="96"/>
      <c r="Q183" s="96"/>
    </row>
    <row r="184" spans="1:17">
      <c r="A184" s="2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103"/>
      <c r="N184" s="96"/>
      <c r="O184" s="96"/>
      <c r="P184" s="96"/>
      <c r="Q184" s="96"/>
    </row>
    <row r="185" spans="1:17">
      <c r="A185" s="2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103"/>
      <c r="N185" s="96"/>
      <c r="O185" s="96"/>
      <c r="P185" s="96"/>
      <c r="Q185" s="96"/>
    </row>
    <row r="186" spans="1:17">
      <c r="A186" s="2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103"/>
      <c r="N186" s="96"/>
      <c r="O186" s="96"/>
      <c r="P186" s="96"/>
      <c r="Q186" s="96"/>
    </row>
    <row r="187" spans="1:17">
      <c r="A187" s="2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103"/>
      <c r="N187" s="96"/>
      <c r="O187" s="96"/>
      <c r="P187" s="96"/>
      <c r="Q187" s="96"/>
    </row>
    <row r="188" spans="1:17">
      <c r="A188" s="2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103"/>
      <c r="N188" s="96"/>
      <c r="O188" s="96"/>
      <c r="P188" s="96"/>
      <c r="Q188" s="96"/>
    </row>
    <row r="189" spans="1:17">
      <c r="A189" s="2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103"/>
      <c r="N189" s="96"/>
      <c r="O189" s="96"/>
      <c r="P189" s="96"/>
      <c r="Q189" s="96"/>
    </row>
    <row r="190" spans="1:17">
      <c r="A190" s="2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103"/>
      <c r="N190" s="96"/>
      <c r="O190" s="96"/>
      <c r="P190" s="96"/>
      <c r="Q190" s="96"/>
    </row>
    <row r="191" spans="1:17">
      <c r="A191" s="2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103"/>
      <c r="N191" s="96"/>
      <c r="O191" s="96"/>
      <c r="P191" s="96"/>
      <c r="Q191" s="96"/>
    </row>
    <row r="192" spans="1:17">
      <c r="A192" s="2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103"/>
      <c r="N192" s="96"/>
      <c r="O192" s="96"/>
      <c r="P192" s="96"/>
      <c r="Q192" s="96"/>
    </row>
    <row r="193" spans="1:17">
      <c r="A193" s="2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103"/>
      <c r="N193" s="96"/>
      <c r="O193" s="96"/>
      <c r="P193" s="96"/>
      <c r="Q193" s="96"/>
    </row>
    <row r="194" spans="1:17">
      <c r="A194" s="2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103"/>
      <c r="N194" s="96"/>
      <c r="O194" s="96"/>
      <c r="P194" s="96"/>
      <c r="Q194" s="96"/>
    </row>
  </sheetData>
  <mergeCells count="18">
    <mergeCell ref="O1:O3"/>
    <mergeCell ref="P1:P3"/>
    <mergeCell ref="Q1:Q3"/>
    <mergeCell ref="B1:B3"/>
    <mergeCell ref="A1:A3"/>
    <mergeCell ref="C2:G2"/>
    <mergeCell ref="H2:J2"/>
    <mergeCell ref="K2:L2"/>
    <mergeCell ref="C1:L1"/>
    <mergeCell ref="N1:N3"/>
    <mergeCell ref="M1:M3"/>
    <mergeCell ref="B4:Q4"/>
    <mergeCell ref="B5:Q5"/>
    <mergeCell ref="B89:Q89"/>
    <mergeCell ref="B90:Q90"/>
    <mergeCell ref="B112:Q112"/>
    <mergeCell ref="B106:Q106"/>
    <mergeCell ref="B107:Q10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34C1-3C4F-4DF9-A21A-19F4F2CE6B0B}">
  <sheetPr>
    <outlinePr summaryBelow="0" summaryRight="0"/>
  </sheetPr>
  <dimension ref="A1:W1017"/>
  <sheetViews>
    <sheetView topLeftCell="D37" zoomScale="90" zoomScaleNormal="90" workbookViewId="0">
      <selection activeCell="J46" sqref="J46"/>
    </sheetView>
  </sheetViews>
  <sheetFormatPr defaultColWidth="11.09765625" defaultRowHeight="15" customHeight="1"/>
  <cols>
    <col min="1" max="1" width="11.59765625" style="19" customWidth="1"/>
    <col min="2" max="2" width="29.8984375" style="17" customWidth="1"/>
    <col min="3" max="3" width="32.3984375" style="17" customWidth="1"/>
    <col min="4" max="4" width="6.69921875" style="19" customWidth="1"/>
    <col min="5" max="5" width="88.8984375" style="20" customWidth="1"/>
    <col min="6" max="6" width="14.09765625" style="20" customWidth="1"/>
    <col min="7" max="7" width="12.09765625" style="20" customWidth="1"/>
    <col min="8" max="8" width="21" style="20" customWidth="1"/>
    <col min="9" max="9" width="28.09765625" style="19" customWidth="1"/>
    <col min="10" max="10" width="15.5" style="20" customWidth="1"/>
    <col min="11" max="11" width="18.59765625" style="20" hidden="1" customWidth="1"/>
    <col min="12" max="12" width="18.69921875" style="20" customWidth="1"/>
    <col min="13" max="13" width="20" style="82" customWidth="1"/>
    <col min="14" max="14" width="17.19921875" style="16" customWidth="1"/>
    <col min="15" max="16384" width="11.09765625" style="19"/>
  </cols>
  <sheetData>
    <row r="1" spans="1:23" ht="18.75" customHeight="1">
      <c r="A1" s="16"/>
      <c r="D1" s="234" t="s">
        <v>202</v>
      </c>
      <c r="E1" s="235"/>
      <c r="F1" s="235"/>
      <c r="G1" s="235"/>
      <c r="H1" s="235"/>
      <c r="I1" s="235"/>
      <c r="J1" s="235"/>
      <c r="K1" s="235"/>
      <c r="L1" s="235"/>
      <c r="M1" s="21"/>
      <c r="N1" s="22"/>
      <c r="O1" s="23"/>
      <c r="P1" s="23"/>
      <c r="Q1" s="23"/>
      <c r="R1" s="23"/>
      <c r="S1" s="23"/>
      <c r="T1" s="23"/>
      <c r="U1" s="23"/>
      <c r="V1" s="23"/>
      <c r="W1" s="23"/>
    </row>
    <row r="2" spans="1:23" ht="18.75" customHeight="1">
      <c r="A2" s="16"/>
      <c r="D2" s="234" t="s">
        <v>203</v>
      </c>
      <c r="E2" s="235"/>
      <c r="F2" s="235"/>
      <c r="G2" s="235"/>
      <c r="H2" s="235"/>
      <c r="I2" s="235"/>
      <c r="J2" s="235"/>
      <c r="K2" s="235"/>
      <c r="L2" s="235"/>
      <c r="M2" s="234"/>
      <c r="N2" s="235"/>
      <c r="O2" s="235"/>
      <c r="P2" s="235"/>
      <c r="Q2" s="235"/>
      <c r="R2" s="235"/>
      <c r="S2" s="23"/>
      <c r="T2" s="23"/>
      <c r="U2" s="23"/>
      <c r="V2" s="23"/>
      <c r="W2" s="23"/>
    </row>
    <row r="3" spans="1:23" ht="18.75" customHeight="1">
      <c r="A3" s="241" t="s">
        <v>204</v>
      </c>
      <c r="B3" s="242" t="s">
        <v>205</v>
      </c>
      <c r="C3" s="242" t="s">
        <v>206</v>
      </c>
      <c r="D3" s="241" t="s">
        <v>207</v>
      </c>
      <c r="E3" s="242" t="s">
        <v>208</v>
      </c>
      <c r="F3" s="26"/>
      <c r="G3" s="26"/>
      <c r="H3" s="26"/>
      <c r="I3" s="241" t="s">
        <v>209</v>
      </c>
      <c r="J3" s="242" t="s">
        <v>210</v>
      </c>
      <c r="K3" s="242" t="s">
        <v>211</v>
      </c>
      <c r="L3" s="242" t="s">
        <v>212</v>
      </c>
      <c r="M3" s="236" t="s">
        <v>213</v>
      </c>
      <c r="N3" s="237" t="s">
        <v>214</v>
      </c>
      <c r="O3" s="23"/>
      <c r="P3" s="23"/>
      <c r="Q3" s="23"/>
      <c r="R3" s="23"/>
      <c r="S3" s="23"/>
      <c r="T3" s="23"/>
      <c r="U3" s="23"/>
      <c r="V3" s="23"/>
      <c r="W3" s="23"/>
    </row>
    <row r="4" spans="1:23" ht="18.45" customHeight="1">
      <c r="A4" s="235"/>
      <c r="B4" s="242"/>
      <c r="C4" s="242"/>
      <c r="D4" s="235"/>
      <c r="E4" s="243"/>
      <c r="F4" s="27"/>
      <c r="G4" s="27"/>
      <c r="H4" s="27"/>
      <c r="I4" s="235"/>
      <c r="J4" s="243"/>
      <c r="K4" s="243"/>
      <c r="L4" s="242"/>
      <c r="M4" s="236"/>
      <c r="N4" s="237"/>
      <c r="O4" s="23"/>
      <c r="P4" s="23"/>
      <c r="Q4" s="23"/>
      <c r="R4" s="23"/>
      <c r="S4" s="23"/>
      <c r="T4" s="23"/>
      <c r="U4" s="23"/>
      <c r="V4" s="23"/>
      <c r="W4" s="23"/>
    </row>
    <row r="5" spans="1:23" ht="18.75" customHeight="1">
      <c r="A5" s="238" t="s">
        <v>215</v>
      </c>
      <c r="B5" s="17" t="s">
        <v>216</v>
      </c>
      <c r="D5" s="22">
        <v>1</v>
      </c>
      <c r="E5" s="28" t="s">
        <v>217</v>
      </c>
      <c r="F5" s="28"/>
      <c r="G5" s="28"/>
      <c r="H5" s="28"/>
      <c r="I5" s="23"/>
      <c r="J5" s="29"/>
      <c r="K5" s="30" t="e">
        <f>+#REF!+K13</f>
        <v>#REF!</v>
      </c>
      <c r="L5" s="30" t="e">
        <f>+#REF!+L13</f>
        <v>#REF!</v>
      </c>
      <c r="M5" s="31" t="e">
        <f>+#REF!+M13</f>
        <v>#REF!</v>
      </c>
      <c r="N5" s="22"/>
      <c r="O5" s="23"/>
      <c r="P5" s="23"/>
      <c r="Q5" s="23"/>
      <c r="R5" s="23"/>
      <c r="S5" s="23"/>
      <c r="T5" s="23"/>
      <c r="U5" s="23"/>
      <c r="V5" s="23"/>
      <c r="W5" s="23"/>
    </row>
    <row r="6" spans="1:23" ht="27" customHeight="1">
      <c r="A6" s="235"/>
      <c r="B6" s="32"/>
      <c r="C6" s="32"/>
      <c r="D6" s="16"/>
      <c r="E6" s="33" t="s">
        <v>218</v>
      </c>
      <c r="F6" s="33"/>
      <c r="G6" s="33"/>
      <c r="H6" s="33"/>
      <c r="I6" s="239" t="s">
        <v>219</v>
      </c>
      <c r="J6" s="240" t="s">
        <v>220</v>
      </c>
      <c r="K6" s="36">
        <v>400000</v>
      </c>
      <c r="L6" s="37">
        <v>440000</v>
      </c>
      <c r="M6" s="21">
        <f>+M7+M8</f>
        <v>440000</v>
      </c>
      <c r="N6" s="22"/>
      <c r="O6" s="23"/>
      <c r="P6" s="23"/>
      <c r="Q6" s="23"/>
      <c r="R6" s="23"/>
      <c r="S6" s="23"/>
      <c r="T6" s="23"/>
      <c r="U6" s="23"/>
      <c r="V6" s="23"/>
      <c r="W6" s="23"/>
    </row>
    <row r="7" spans="1:23" ht="18">
      <c r="A7" s="235"/>
      <c r="B7" s="32" t="s">
        <v>221</v>
      </c>
      <c r="C7" s="32" t="s">
        <v>222</v>
      </c>
      <c r="D7" s="16"/>
      <c r="E7" s="33" t="s">
        <v>223</v>
      </c>
      <c r="F7" s="33"/>
      <c r="G7" s="33"/>
      <c r="H7" s="33"/>
      <c r="I7" s="239"/>
      <c r="J7" s="240"/>
      <c r="K7" s="38">
        <f>40*10000</f>
        <v>400000</v>
      </c>
      <c r="L7" s="39">
        <f>40*10000</f>
        <v>400000</v>
      </c>
      <c r="M7" s="40">
        <f>40*10000</f>
        <v>400000</v>
      </c>
      <c r="N7" s="22"/>
      <c r="O7" s="23"/>
      <c r="P7" s="23"/>
      <c r="Q7" s="23"/>
      <c r="R7" s="23"/>
      <c r="S7" s="23"/>
      <c r="T7" s="23"/>
      <c r="U7" s="23"/>
      <c r="V7" s="23"/>
      <c r="W7" s="23"/>
    </row>
    <row r="8" spans="1:23" ht="18.75" customHeight="1">
      <c r="A8" s="235"/>
      <c r="B8" s="32" t="s">
        <v>221</v>
      </c>
      <c r="C8" s="32" t="s">
        <v>222</v>
      </c>
      <c r="D8" s="16"/>
      <c r="E8" s="33" t="s">
        <v>224</v>
      </c>
      <c r="F8" s="33"/>
      <c r="G8" s="33"/>
      <c r="H8" s="33"/>
      <c r="I8" s="239"/>
      <c r="J8" s="240"/>
      <c r="K8" s="38">
        <f>10*4000</f>
        <v>40000</v>
      </c>
      <c r="L8" s="39">
        <f>40*1000</f>
        <v>40000</v>
      </c>
      <c r="M8" s="41">
        <f>10*4000</f>
        <v>40000</v>
      </c>
      <c r="N8" s="22"/>
      <c r="O8" s="23"/>
      <c r="P8" s="23"/>
      <c r="Q8" s="23"/>
      <c r="R8" s="23"/>
      <c r="S8" s="23"/>
      <c r="T8" s="23"/>
      <c r="U8" s="23"/>
      <c r="V8" s="23"/>
      <c r="W8" s="23"/>
    </row>
    <row r="9" spans="1:23" ht="25.95" customHeight="1">
      <c r="A9" s="235"/>
      <c r="B9" s="32"/>
      <c r="C9" s="32"/>
      <c r="D9" s="16"/>
      <c r="E9" s="33" t="s">
        <v>225</v>
      </c>
      <c r="F9" s="33"/>
      <c r="G9" s="33"/>
      <c r="H9" s="33"/>
      <c r="I9" s="42" t="s">
        <v>39</v>
      </c>
      <c r="J9" s="34" t="s">
        <v>226</v>
      </c>
      <c r="K9" s="36">
        <v>450000</v>
      </c>
      <c r="L9" s="37">
        <f>+L10+L11</f>
        <v>306000</v>
      </c>
      <c r="M9" s="21">
        <f>+M10+M11</f>
        <v>336000</v>
      </c>
      <c r="N9" s="22"/>
      <c r="O9" s="23"/>
      <c r="P9" s="23"/>
      <c r="Q9" s="23"/>
      <c r="R9" s="23"/>
      <c r="S9" s="23"/>
      <c r="T9" s="23"/>
      <c r="U9" s="23"/>
      <c r="V9" s="23"/>
      <c r="W9" s="23"/>
    </row>
    <row r="10" spans="1:23" ht="18.75" customHeight="1">
      <c r="A10" s="235"/>
      <c r="B10" s="32" t="s">
        <v>227</v>
      </c>
      <c r="C10" s="32" t="s">
        <v>228</v>
      </c>
      <c r="D10" s="16"/>
      <c r="E10" s="33" t="s">
        <v>229</v>
      </c>
      <c r="F10" s="33"/>
      <c r="G10" s="33"/>
      <c r="H10" s="33"/>
      <c r="I10" s="42" t="s">
        <v>39</v>
      </c>
      <c r="J10" s="34" t="s">
        <v>226</v>
      </c>
      <c r="K10" s="38">
        <v>270000</v>
      </c>
      <c r="L10" s="39">
        <f>30000*9</f>
        <v>270000</v>
      </c>
      <c r="M10" s="41">
        <f>10*30000</f>
        <v>300000</v>
      </c>
      <c r="N10" s="22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18.75" customHeight="1">
      <c r="A11" s="235"/>
      <c r="B11" s="32" t="s">
        <v>230</v>
      </c>
      <c r="C11" s="32" t="s">
        <v>228</v>
      </c>
      <c r="D11" s="16"/>
      <c r="E11" s="33" t="s">
        <v>231</v>
      </c>
      <c r="F11" s="33"/>
      <c r="G11" s="33"/>
      <c r="H11" s="33"/>
      <c r="I11" s="42" t="s">
        <v>39</v>
      </c>
      <c r="J11" s="34" t="s">
        <v>226</v>
      </c>
      <c r="K11" s="39">
        <v>180000</v>
      </c>
      <c r="L11" s="39">
        <v>36000</v>
      </c>
      <c r="M11" s="41">
        <f>6*6000</f>
        <v>36000</v>
      </c>
      <c r="N11" s="22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19.2" customHeight="1">
      <c r="A12" s="235"/>
      <c r="B12" s="32" t="s">
        <v>230</v>
      </c>
      <c r="C12" s="32" t="s">
        <v>228</v>
      </c>
      <c r="D12" s="16"/>
      <c r="E12" s="33" t="s">
        <v>232</v>
      </c>
      <c r="F12" s="33"/>
      <c r="G12" s="33"/>
      <c r="H12" s="33"/>
      <c r="I12" s="42" t="s">
        <v>39</v>
      </c>
      <c r="J12" s="34" t="s">
        <v>226</v>
      </c>
      <c r="K12" s="36">
        <v>80000</v>
      </c>
      <c r="L12" s="37">
        <v>84000</v>
      </c>
      <c r="M12" s="21">
        <v>84000</v>
      </c>
      <c r="N12" s="22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18.75" customHeight="1">
      <c r="A13" s="16"/>
      <c r="B13" s="17" t="s">
        <v>216</v>
      </c>
      <c r="D13" s="238">
        <v>1</v>
      </c>
      <c r="E13" s="234" t="s">
        <v>234</v>
      </c>
      <c r="F13" s="234"/>
      <c r="G13" s="234"/>
      <c r="H13" s="234"/>
      <c r="I13" s="235"/>
      <c r="J13" s="26"/>
      <c r="K13" s="44">
        <f>+K14+K15+K16+K17</f>
        <v>100000</v>
      </c>
      <c r="L13" s="45">
        <v>200000</v>
      </c>
      <c r="M13" s="46">
        <v>140000</v>
      </c>
      <c r="N13" s="22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18">
      <c r="A14" s="16" t="s">
        <v>235</v>
      </c>
      <c r="B14" s="17" t="s">
        <v>236</v>
      </c>
      <c r="C14" s="17" t="s">
        <v>237</v>
      </c>
      <c r="D14" s="235"/>
      <c r="E14" s="47" t="s">
        <v>238</v>
      </c>
      <c r="F14" s="47"/>
      <c r="G14" s="47"/>
      <c r="H14" s="47"/>
      <c r="I14" s="42" t="s">
        <v>239</v>
      </c>
      <c r="J14" s="34" t="s">
        <v>220</v>
      </c>
      <c r="K14" s="37">
        <v>75000</v>
      </c>
      <c r="L14" s="37">
        <v>82000</v>
      </c>
      <c r="M14" s="21"/>
      <c r="N14" s="48">
        <v>24108</v>
      </c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8.75" customHeight="1">
      <c r="A15" s="16" t="s">
        <v>240</v>
      </c>
      <c r="B15" s="47" t="s">
        <v>241</v>
      </c>
      <c r="C15" s="47" t="s">
        <v>242</v>
      </c>
      <c r="D15" s="235"/>
      <c r="E15" s="47" t="s">
        <v>243</v>
      </c>
      <c r="F15" s="47"/>
      <c r="G15" s="47"/>
      <c r="H15" s="47"/>
      <c r="I15" s="23" t="s">
        <v>244</v>
      </c>
      <c r="J15" s="34" t="s">
        <v>220</v>
      </c>
      <c r="K15" s="37">
        <v>15000</v>
      </c>
      <c r="L15" s="37">
        <v>20000</v>
      </c>
      <c r="M15" s="21"/>
      <c r="N15" s="48">
        <v>24167</v>
      </c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8.75" customHeight="1">
      <c r="A16" s="16" t="s">
        <v>245</v>
      </c>
      <c r="B16" s="47" t="s">
        <v>241</v>
      </c>
      <c r="C16" s="47" t="s">
        <v>242</v>
      </c>
      <c r="D16" s="235"/>
      <c r="E16" s="47" t="s">
        <v>246</v>
      </c>
      <c r="F16" s="47"/>
      <c r="G16" s="47"/>
      <c r="H16" s="47"/>
      <c r="I16" s="42" t="s">
        <v>239</v>
      </c>
      <c r="J16" s="34" t="s">
        <v>220</v>
      </c>
      <c r="K16" s="37">
        <v>7000</v>
      </c>
      <c r="L16" s="37">
        <v>10000</v>
      </c>
      <c r="M16" s="21"/>
      <c r="N16" s="48">
        <v>24139</v>
      </c>
      <c r="O16" s="23"/>
      <c r="P16" s="23"/>
      <c r="Q16" s="23"/>
      <c r="R16" s="23"/>
      <c r="S16" s="23"/>
      <c r="T16" s="23"/>
      <c r="U16" s="23"/>
      <c r="V16" s="23"/>
      <c r="W16" s="23"/>
    </row>
    <row r="17" spans="1:23" ht="18">
      <c r="A17" s="16" t="s">
        <v>247</v>
      </c>
      <c r="B17" s="17" t="s">
        <v>248</v>
      </c>
      <c r="C17" s="17" t="s">
        <v>249</v>
      </c>
      <c r="D17" s="235"/>
      <c r="E17" s="47" t="s">
        <v>250</v>
      </c>
      <c r="F17" s="47"/>
      <c r="G17" s="47"/>
      <c r="H17" s="47"/>
      <c r="I17" s="19" t="s">
        <v>251</v>
      </c>
      <c r="J17" s="34" t="s">
        <v>220</v>
      </c>
      <c r="K17" s="36">
        <v>3000</v>
      </c>
      <c r="L17" s="36">
        <v>3000</v>
      </c>
      <c r="M17" s="21"/>
      <c r="N17" s="48">
        <v>24047</v>
      </c>
      <c r="O17" s="23"/>
      <c r="P17" s="23"/>
      <c r="Q17" s="23"/>
      <c r="R17" s="23"/>
      <c r="S17" s="23"/>
      <c r="T17" s="23"/>
      <c r="U17" s="23"/>
      <c r="V17" s="23"/>
      <c r="W17" s="23"/>
    </row>
    <row r="18" spans="1:23" ht="18.75" customHeight="1">
      <c r="A18" s="16" t="s">
        <v>252</v>
      </c>
      <c r="B18" s="17" t="s">
        <v>253</v>
      </c>
      <c r="C18" s="17" t="s">
        <v>254</v>
      </c>
      <c r="D18" s="235"/>
      <c r="E18" s="47" t="s">
        <v>255</v>
      </c>
      <c r="F18" s="47"/>
      <c r="G18" s="47"/>
      <c r="H18" s="47"/>
      <c r="I18" s="42" t="s">
        <v>256</v>
      </c>
      <c r="J18" s="34" t="s">
        <v>220</v>
      </c>
      <c r="K18" s="36" t="s">
        <v>257</v>
      </c>
      <c r="L18" s="37">
        <v>85000</v>
      </c>
      <c r="M18" s="21"/>
      <c r="N18" s="48">
        <v>24077</v>
      </c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18.75" customHeight="1">
      <c r="A19" s="16"/>
      <c r="D19" s="24"/>
      <c r="E19" s="47"/>
      <c r="F19" s="47"/>
      <c r="G19" s="47"/>
      <c r="H19" s="47"/>
      <c r="I19" s="47"/>
      <c r="J19" s="47"/>
      <c r="K19" s="47"/>
      <c r="L19" s="47"/>
      <c r="M19" s="21"/>
      <c r="N19" s="22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21" customHeight="1">
      <c r="A20" s="16"/>
      <c r="D20" s="18" t="s">
        <v>258</v>
      </c>
      <c r="E20" s="26"/>
      <c r="F20" s="26"/>
      <c r="G20" s="26"/>
      <c r="H20" s="26"/>
      <c r="I20" s="25"/>
      <c r="J20" s="26"/>
      <c r="K20" s="26"/>
      <c r="M20" s="21"/>
      <c r="N20" s="22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8.75" customHeight="1">
      <c r="A21" s="16"/>
      <c r="D21" s="234" t="s">
        <v>202</v>
      </c>
      <c r="E21" s="235"/>
      <c r="F21" s="235"/>
      <c r="G21" s="235"/>
      <c r="H21" s="235"/>
      <c r="I21" s="235"/>
      <c r="J21" s="235"/>
      <c r="K21" s="235"/>
      <c r="L21" s="235"/>
      <c r="M21" s="21"/>
      <c r="N21" s="22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8.75" customHeight="1">
      <c r="A22" s="16"/>
      <c r="D22" s="234" t="s">
        <v>203</v>
      </c>
      <c r="E22" s="235"/>
      <c r="F22" s="235"/>
      <c r="G22" s="235"/>
      <c r="H22" s="235"/>
      <c r="I22" s="235"/>
      <c r="J22" s="235"/>
      <c r="K22" s="235"/>
      <c r="L22" s="235"/>
      <c r="M22" s="21"/>
      <c r="N22" s="22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8.75" customHeight="1">
      <c r="A23" s="16" t="s">
        <v>259</v>
      </c>
      <c r="B23" s="17" t="s">
        <v>260</v>
      </c>
      <c r="C23" s="17" t="s">
        <v>261</v>
      </c>
      <c r="D23" s="16">
        <v>2</v>
      </c>
      <c r="E23" s="17" t="s">
        <v>262</v>
      </c>
      <c r="F23" s="17"/>
      <c r="G23" s="17"/>
      <c r="H23" s="17"/>
      <c r="I23" s="42" t="s">
        <v>83</v>
      </c>
      <c r="K23" s="49">
        <v>450000</v>
      </c>
      <c r="L23" s="49">
        <v>450000</v>
      </c>
      <c r="M23" s="31">
        <v>450000</v>
      </c>
      <c r="N23" s="22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8.75" customHeight="1">
      <c r="A24" s="16"/>
      <c r="D24" s="25"/>
      <c r="E24" s="26"/>
      <c r="F24" s="26"/>
      <c r="G24" s="26"/>
      <c r="H24" s="26"/>
      <c r="I24" s="25"/>
      <c r="J24" s="26"/>
      <c r="K24" s="26"/>
      <c r="L24" s="34"/>
      <c r="M24" s="21"/>
      <c r="N24" s="22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18.75" customHeight="1">
      <c r="A25" s="16"/>
      <c r="D25" s="234" t="s">
        <v>202</v>
      </c>
      <c r="E25" s="235"/>
      <c r="F25" s="235"/>
      <c r="G25" s="235"/>
      <c r="H25" s="235"/>
      <c r="I25" s="235"/>
      <c r="J25" s="235"/>
      <c r="K25" s="235"/>
      <c r="L25" s="235"/>
      <c r="M25" s="21"/>
      <c r="N25" s="22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18.75" customHeight="1">
      <c r="A26" s="16"/>
      <c r="D26" s="234" t="s">
        <v>203</v>
      </c>
      <c r="E26" s="235"/>
      <c r="F26" s="235"/>
      <c r="G26" s="235"/>
      <c r="H26" s="235"/>
      <c r="I26" s="235"/>
      <c r="J26" s="235"/>
      <c r="K26" s="235"/>
      <c r="L26" s="235"/>
      <c r="M26" s="21"/>
      <c r="N26" s="22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18.75" customHeight="1">
      <c r="A27" s="16" t="s">
        <v>259</v>
      </c>
      <c r="B27" s="17" t="s">
        <v>263</v>
      </c>
      <c r="C27" s="17" t="s">
        <v>264</v>
      </c>
      <c r="D27" s="16">
        <v>3</v>
      </c>
      <c r="E27" s="17" t="s">
        <v>265</v>
      </c>
      <c r="F27" s="17"/>
      <c r="G27" s="17"/>
      <c r="H27" s="17"/>
      <c r="I27" s="42" t="s">
        <v>39</v>
      </c>
      <c r="L27" s="50">
        <v>145900</v>
      </c>
      <c r="M27" s="31">
        <v>145900</v>
      </c>
      <c r="N27" s="22"/>
      <c r="O27" s="23"/>
      <c r="P27" s="23"/>
      <c r="Q27" s="23"/>
      <c r="R27" s="23"/>
      <c r="S27" s="23"/>
      <c r="T27" s="23"/>
      <c r="U27" s="23"/>
      <c r="V27" s="23"/>
      <c r="W27" s="23"/>
    </row>
    <row r="28" spans="1:23" ht="18.75" customHeight="1">
      <c r="A28" s="16"/>
      <c r="D28" s="25"/>
      <c r="E28" s="26"/>
      <c r="F28" s="26"/>
      <c r="G28" s="26"/>
      <c r="H28" s="26"/>
      <c r="I28" s="25"/>
      <c r="J28" s="26"/>
      <c r="K28" s="26"/>
      <c r="L28" s="34"/>
      <c r="M28" s="21"/>
      <c r="N28" s="22"/>
      <c r="O28" s="23"/>
      <c r="P28" s="23"/>
      <c r="Q28" s="23"/>
      <c r="R28" s="23"/>
      <c r="S28" s="23"/>
      <c r="T28" s="23"/>
      <c r="U28" s="23"/>
      <c r="V28" s="23"/>
      <c r="W28" s="23"/>
    </row>
    <row r="29" spans="1:23" ht="18.75" customHeight="1">
      <c r="A29" s="16"/>
      <c r="D29" s="18" t="s">
        <v>202</v>
      </c>
      <c r="E29" s="51"/>
      <c r="F29" s="51"/>
      <c r="G29" s="51"/>
      <c r="H29" s="51"/>
      <c r="I29" s="18" t="s">
        <v>266</v>
      </c>
      <c r="J29" s="51"/>
      <c r="K29" s="51"/>
      <c r="L29" s="51"/>
      <c r="M29" s="21"/>
      <c r="N29" s="22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18.75" customHeight="1">
      <c r="A30" s="16"/>
      <c r="D30" s="234" t="s">
        <v>203</v>
      </c>
      <c r="E30" s="235"/>
      <c r="F30" s="235"/>
      <c r="G30" s="235"/>
      <c r="H30" s="235"/>
      <c r="I30" s="235"/>
      <c r="J30" s="235"/>
      <c r="K30" s="235"/>
      <c r="L30" s="235"/>
      <c r="M30" s="21"/>
      <c r="N30" s="22"/>
      <c r="O30" s="23"/>
      <c r="P30" s="23"/>
      <c r="Q30" s="23"/>
      <c r="R30" s="23"/>
      <c r="S30" s="23"/>
      <c r="T30" s="23"/>
      <c r="U30" s="23"/>
      <c r="V30" s="23"/>
      <c r="W30" s="23"/>
    </row>
    <row r="31" spans="1:23" ht="18.75" customHeight="1">
      <c r="A31" s="241" t="s">
        <v>204</v>
      </c>
      <c r="B31" s="242" t="s">
        <v>205</v>
      </c>
      <c r="C31" s="242" t="s">
        <v>233</v>
      </c>
      <c r="D31" s="241" t="s">
        <v>207</v>
      </c>
      <c r="E31" s="242" t="s">
        <v>89</v>
      </c>
      <c r="F31" s="26"/>
      <c r="G31" s="26"/>
      <c r="H31" s="23"/>
      <c r="I31" s="241" t="s">
        <v>209</v>
      </c>
      <c r="J31" s="242" t="s">
        <v>210</v>
      </c>
      <c r="K31" s="242" t="s">
        <v>211</v>
      </c>
      <c r="L31" s="242" t="s">
        <v>212</v>
      </c>
      <c r="M31" s="236" t="s">
        <v>213</v>
      </c>
      <c r="N31" s="237" t="s">
        <v>214</v>
      </c>
      <c r="O31" s="23"/>
      <c r="P31" s="23"/>
      <c r="Q31" s="23"/>
      <c r="R31" s="23"/>
      <c r="S31" s="23"/>
      <c r="T31" s="23"/>
      <c r="U31" s="23"/>
      <c r="V31" s="23"/>
      <c r="W31" s="23"/>
    </row>
    <row r="32" spans="1:23" ht="18.75" customHeight="1">
      <c r="A32" s="235"/>
      <c r="B32" s="242"/>
      <c r="C32" s="242"/>
      <c r="D32" s="235"/>
      <c r="E32" s="243"/>
      <c r="F32" s="27"/>
      <c r="G32" s="27"/>
      <c r="H32" s="23"/>
      <c r="I32" s="235"/>
      <c r="J32" s="243"/>
      <c r="K32" s="243"/>
      <c r="L32" s="242"/>
      <c r="M32" s="236"/>
      <c r="N32" s="237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18.75" customHeight="1">
      <c r="A33" s="238" t="s">
        <v>267</v>
      </c>
      <c r="B33" s="17" t="s">
        <v>268</v>
      </c>
      <c r="D33" s="238">
        <v>4</v>
      </c>
      <c r="E33" s="234" t="s">
        <v>735</v>
      </c>
      <c r="F33" s="234"/>
      <c r="G33" s="234"/>
      <c r="H33" s="234"/>
      <c r="I33" s="235"/>
      <c r="J33" s="235"/>
      <c r="K33" s="44">
        <v>415000</v>
      </c>
      <c r="L33" s="44">
        <v>415000</v>
      </c>
      <c r="M33" s="31">
        <v>415000</v>
      </c>
      <c r="N33" s="22"/>
      <c r="O33" s="23"/>
      <c r="P33" s="23"/>
      <c r="Q33" s="23"/>
      <c r="R33" s="23"/>
      <c r="S33" s="23"/>
      <c r="T33" s="23"/>
      <c r="U33" s="23"/>
      <c r="V33" s="23"/>
      <c r="W33" s="23"/>
    </row>
    <row r="34" spans="1:23" ht="19.95" customHeight="1">
      <c r="A34" s="235"/>
      <c r="B34" s="32" t="s">
        <v>270</v>
      </c>
      <c r="C34" s="32" t="s">
        <v>271</v>
      </c>
      <c r="D34" s="235"/>
      <c r="E34" s="33" t="s">
        <v>272</v>
      </c>
      <c r="F34" s="33"/>
      <c r="G34" s="33"/>
      <c r="H34" s="33"/>
      <c r="I34" s="52" t="s">
        <v>273</v>
      </c>
      <c r="J34" s="34" t="s">
        <v>274</v>
      </c>
      <c r="K34" s="53">
        <v>200000</v>
      </c>
      <c r="L34" s="53">
        <v>200000</v>
      </c>
      <c r="M34" s="21">
        <v>200000</v>
      </c>
      <c r="N34" s="48">
        <v>24167</v>
      </c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18" customHeight="1">
      <c r="A35" s="235"/>
      <c r="B35" s="32" t="s">
        <v>275</v>
      </c>
      <c r="C35" s="32" t="s">
        <v>276</v>
      </c>
      <c r="D35" s="235"/>
      <c r="E35" s="47" t="s">
        <v>277</v>
      </c>
      <c r="F35" s="47"/>
      <c r="G35" s="47"/>
      <c r="H35" s="47"/>
      <c r="I35" s="52" t="s">
        <v>278</v>
      </c>
      <c r="J35" s="34" t="s">
        <v>274</v>
      </c>
      <c r="K35" s="39">
        <v>80000</v>
      </c>
      <c r="L35" s="39">
        <v>200000</v>
      </c>
      <c r="M35" s="21">
        <v>200000</v>
      </c>
      <c r="N35" s="48">
        <v>24139</v>
      </c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18.75" customHeight="1">
      <c r="A36" s="235"/>
      <c r="B36" s="47" t="s">
        <v>279</v>
      </c>
      <c r="C36" s="47" t="s">
        <v>280</v>
      </c>
      <c r="D36" s="235"/>
      <c r="E36" s="17" t="s">
        <v>281</v>
      </c>
      <c r="F36" s="17"/>
      <c r="G36" s="17"/>
      <c r="H36" s="17"/>
      <c r="I36" s="52" t="s">
        <v>282</v>
      </c>
      <c r="J36" s="34" t="s">
        <v>274</v>
      </c>
      <c r="K36" s="38">
        <v>15000</v>
      </c>
      <c r="L36" s="38">
        <v>15000</v>
      </c>
      <c r="M36" s="21">
        <v>15000</v>
      </c>
      <c r="N36" s="48">
        <v>24198</v>
      </c>
      <c r="O36" s="23"/>
      <c r="P36" s="23"/>
      <c r="Q36" s="23"/>
      <c r="R36" s="23"/>
      <c r="S36" s="23"/>
      <c r="T36" s="23"/>
      <c r="U36" s="23"/>
      <c r="V36" s="23"/>
      <c r="W36" s="23"/>
    </row>
    <row r="37" spans="1:23" ht="18.75" customHeight="1">
      <c r="A37" s="238" t="s">
        <v>283</v>
      </c>
      <c r="B37" s="17" t="s">
        <v>268</v>
      </c>
      <c r="D37" s="238">
        <v>5</v>
      </c>
      <c r="E37" s="234" t="s">
        <v>736</v>
      </c>
      <c r="F37" s="234"/>
      <c r="G37" s="234"/>
      <c r="H37" s="234"/>
      <c r="I37" s="235"/>
      <c r="J37" s="26"/>
      <c r="K37" s="44">
        <v>65000</v>
      </c>
      <c r="L37" s="44">
        <v>65000</v>
      </c>
      <c r="M37" s="31">
        <v>65000</v>
      </c>
      <c r="N37" s="22"/>
      <c r="O37" s="23"/>
      <c r="P37" s="23"/>
      <c r="Q37" s="23"/>
      <c r="R37" s="23"/>
      <c r="S37" s="23"/>
      <c r="T37" s="23"/>
      <c r="U37" s="23"/>
      <c r="V37" s="23"/>
      <c r="W37" s="23"/>
    </row>
    <row r="38" spans="1:23" ht="15" customHeight="1">
      <c r="A38" s="235"/>
      <c r="B38" s="47" t="s">
        <v>285</v>
      </c>
      <c r="C38" s="47" t="s">
        <v>286</v>
      </c>
      <c r="D38" s="235"/>
      <c r="E38" s="47" t="s">
        <v>287</v>
      </c>
      <c r="F38" s="47"/>
      <c r="G38" s="47"/>
      <c r="H38" s="47"/>
      <c r="I38" s="52" t="s">
        <v>288</v>
      </c>
      <c r="J38" s="34" t="s">
        <v>274</v>
      </c>
      <c r="K38" s="39">
        <v>40000</v>
      </c>
      <c r="L38" s="39">
        <v>35000</v>
      </c>
      <c r="M38" s="21">
        <v>35000</v>
      </c>
      <c r="N38" s="54" t="s">
        <v>289</v>
      </c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15" customHeight="1">
      <c r="A39" s="235"/>
      <c r="B39" s="47" t="s">
        <v>285</v>
      </c>
      <c r="C39" s="47" t="s">
        <v>286</v>
      </c>
      <c r="D39" s="235"/>
      <c r="E39" s="17" t="s">
        <v>290</v>
      </c>
      <c r="F39" s="17"/>
      <c r="G39" s="17"/>
      <c r="H39" s="17"/>
      <c r="I39" s="52" t="s">
        <v>282</v>
      </c>
      <c r="J39" s="34" t="s">
        <v>274</v>
      </c>
      <c r="K39" s="39">
        <v>25000</v>
      </c>
      <c r="L39" s="39">
        <v>30000</v>
      </c>
      <c r="M39" s="21">
        <v>30000</v>
      </c>
      <c r="N39" s="54" t="s">
        <v>291</v>
      </c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18.75" customHeight="1">
      <c r="A40" s="238" t="s">
        <v>292</v>
      </c>
      <c r="B40" s="17" t="s">
        <v>268</v>
      </c>
      <c r="D40" s="238">
        <v>6</v>
      </c>
      <c r="E40" s="234" t="s">
        <v>737</v>
      </c>
      <c r="F40" s="234"/>
      <c r="G40" s="234"/>
      <c r="H40" s="234"/>
      <c r="I40" s="235"/>
      <c r="J40" s="26"/>
      <c r="K40" s="44">
        <v>1100000</v>
      </c>
      <c r="L40" s="44">
        <v>1100000</v>
      </c>
      <c r="M40" s="31">
        <v>1100000</v>
      </c>
      <c r="N40" s="22"/>
      <c r="O40" s="23"/>
      <c r="P40" s="23"/>
      <c r="Q40" s="23"/>
      <c r="R40" s="23"/>
      <c r="S40" s="23"/>
      <c r="T40" s="23"/>
      <c r="U40" s="23"/>
      <c r="V40" s="23"/>
      <c r="W40" s="23"/>
    </row>
    <row r="41" spans="1:23" ht="18" customHeight="1">
      <c r="A41" s="235"/>
      <c r="B41" s="32" t="s">
        <v>294</v>
      </c>
      <c r="C41" s="32" t="s">
        <v>295</v>
      </c>
      <c r="D41" s="235"/>
      <c r="E41" s="33" t="s">
        <v>296</v>
      </c>
      <c r="F41" s="33"/>
      <c r="G41" s="33"/>
      <c r="H41" s="33"/>
      <c r="I41" s="42" t="s">
        <v>297</v>
      </c>
      <c r="J41" s="34" t="s">
        <v>274</v>
      </c>
      <c r="K41" s="38">
        <v>420000</v>
      </c>
      <c r="L41" s="38">
        <v>420000</v>
      </c>
      <c r="M41" s="21">
        <v>420000</v>
      </c>
      <c r="N41" s="48">
        <v>24139</v>
      </c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16.2" customHeight="1">
      <c r="A42" s="235"/>
      <c r="B42" s="47" t="s">
        <v>298</v>
      </c>
      <c r="C42" s="47" t="s">
        <v>295</v>
      </c>
      <c r="D42" s="235"/>
      <c r="E42" s="17" t="s">
        <v>299</v>
      </c>
      <c r="F42" s="17"/>
      <c r="G42" s="17"/>
      <c r="H42" s="17"/>
      <c r="I42" s="52" t="s">
        <v>300</v>
      </c>
      <c r="J42" s="34" t="s">
        <v>274</v>
      </c>
      <c r="K42" s="38">
        <v>500000</v>
      </c>
      <c r="L42" s="38">
        <v>500000</v>
      </c>
      <c r="M42" s="21">
        <v>500000</v>
      </c>
      <c r="N42" s="48">
        <v>24167</v>
      </c>
      <c r="O42" s="23"/>
      <c r="P42" s="23"/>
      <c r="Q42" s="23"/>
      <c r="R42" s="23"/>
      <c r="S42" s="23"/>
      <c r="T42" s="23"/>
      <c r="U42" s="23"/>
      <c r="V42" s="23"/>
      <c r="W42" s="23"/>
    </row>
    <row r="43" spans="1:23" ht="18">
      <c r="A43" s="235"/>
      <c r="B43" s="47" t="s">
        <v>298</v>
      </c>
      <c r="C43" s="47" t="s">
        <v>295</v>
      </c>
      <c r="D43" s="235"/>
      <c r="E43" s="17" t="s">
        <v>301</v>
      </c>
      <c r="F43" s="17"/>
      <c r="G43" s="17"/>
      <c r="H43" s="17"/>
      <c r="I43" s="42" t="s">
        <v>297</v>
      </c>
      <c r="J43" s="34" t="s">
        <v>274</v>
      </c>
      <c r="K43" s="38">
        <v>180000</v>
      </c>
      <c r="L43" s="38">
        <v>180000</v>
      </c>
      <c r="M43" s="21">
        <v>180000</v>
      </c>
      <c r="N43" s="48">
        <v>24228</v>
      </c>
      <c r="O43" s="23"/>
      <c r="P43" s="23"/>
      <c r="Q43" s="23"/>
      <c r="R43" s="23"/>
      <c r="S43" s="23"/>
      <c r="T43" s="23"/>
      <c r="U43" s="23"/>
      <c r="V43" s="23"/>
      <c r="W43" s="23"/>
    </row>
    <row r="44" spans="1:23" s="56" customFormat="1" ht="36">
      <c r="A44" s="25" t="s">
        <v>302</v>
      </c>
      <c r="B44" s="47" t="s">
        <v>303</v>
      </c>
      <c r="C44" s="47" t="s">
        <v>304</v>
      </c>
      <c r="D44" s="25">
        <v>7</v>
      </c>
      <c r="E44" s="28" t="s">
        <v>738</v>
      </c>
      <c r="F44" s="28"/>
      <c r="G44" s="28"/>
      <c r="H44" s="28"/>
      <c r="I44" s="52" t="s">
        <v>306</v>
      </c>
      <c r="J44" s="34" t="s">
        <v>274</v>
      </c>
      <c r="K44" s="45">
        <v>45000</v>
      </c>
      <c r="L44" s="45">
        <v>50000</v>
      </c>
      <c r="M44" s="31">
        <v>50000</v>
      </c>
      <c r="N44" s="48">
        <v>24228</v>
      </c>
      <c r="O44" s="55"/>
      <c r="P44" s="55"/>
      <c r="Q44" s="55"/>
      <c r="R44" s="55"/>
      <c r="S44" s="55"/>
      <c r="T44" s="55"/>
      <c r="U44" s="55"/>
      <c r="V44" s="55"/>
      <c r="W44" s="55"/>
    </row>
    <row r="45" spans="1:23" ht="36">
      <c r="A45" s="16" t="s">
        <v>307</v>
      </c>
      <c r="B45" s="17" t="s">
        <v>308</v>
      </c>
      <c r="C45" s="17" t="s">
        <v>309</v>
      </c>
      <c r="D45" s="16">
        <v>8</v>
      </c>
      <c r="E45" s="28" t="s">
        <v>739</v>
      </c>
      <c r="F45" s="28"/>
      <c r="G45" s="28"/>
      <c r="H45" s="28"/>
      <c r="I45" s="42" t="s">
        <v>306</v>
      </c>
      <c r="J45" s="34" t="s">
        <v>274</v>
      </c>
      <c r="K45" s="44">
        <v>80000</v>
      </c>
      <c r="L45" s="44">
        <v>80000</v>
      </c>
      <c r="M45" s="31">
        <v>80000</v>
      </c>
      <c r="N45" s="48">
        <v>24167</v>
      </c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21" customHeight="1">
      <c r="A46" s="16" t="s">
        <v>311</v>
      </c>
      <c r="B46" s="47" t="s">
        <v>312</v>
      </c>
      <c r="C46" s="47" t="s">
        <v>313</v>
      </c>
      <c r="D46" s="16">
        <v>9</v>
      </c>
      <c r="E46" s="57" t="s">
        <v>314</v>
      </c>
      <c r="F46" s="57"/>
      <c r="G46" s="57"/>
      <c r="H46" s="57"/>
      <c r="I46" s="52" t="s">
        <v>278</v>
      </c>
      <c r="J46" s="34" t="s">
        <v>315</v>
      </c>
      <c r="K46" s="44">
        <v>30000</v>
      </c>
      <c r="L46" s="44">
        <v>30000</v>
      </c>
      <c r="M46" s="31">
        <v>30000</v>
      </c>
      <c r="N46" s="48">
        <v>24320</v>
      </c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18.75" customHeight="1">
      <c r="A47" s="238" t="s">
        <v>316</v>
      </c>
      <c r="B47" s="17" t="s">
        <v>317</v>
      </c>
      <c r="D47" s="238">
        <v>10</v>
      </c>
      <c r="E47" s="234" t="s">
        <v>753</v>
      </c>
      <c r="F47" s="234"/>
      <c r="G47" s="234"/>
      <c r="H47" s="234"/>
      <c r="I47" s="235"/>
      <c r="J47" s="34"/>
      <c r="K47" s="44">
        <v>45000</v>
      </c>
      <c r="L47" s="44">
        <v>45000</v>
      </c>
      <c r="M47" s="31">
        <v>45000</v>
      </c>
      <c r="N47" s="48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18">
      <c r="A48" s="235"/>
      <c r="B48" s="47" t="s">
        <v>241</v>
      </c>
      <c r="C48" s="47" t="s">
        <v>313</v>
      </c>
      <c r="D48" s="235"/>
      <c r="E48" s="17" t="s">
        <v>319</v>
      </c>
      <c r="F48" s="17"/>
      <c r="G48" s="17"/>
      <c r="H48" s="17"/>
      <c r="I48" s="42" t="s">
        <v>320</v>
      </c>
      <c r="J48" s="34" t="s">
        <v>315</v>
      </c>
      <c r="K48" s="38">
        <v>15000</v>
      </c>
      <c r="L48" s="38">
        <v>15000</v>
      </c>
      <c r="M48" s="21">
        <v>15000</v>
      </c>
      <c r="N48" s="54" t="s">
        <v>321</v>
      </c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8">
      <c r="A49" s="235"/>
      <c r="B49" s="47" t="s">
        <v>241</v>
      </c>
      <c r="C49" s="47" t="s">
        <v>313</v>
      </c>
      <c r="D49" s="235"/>
      <c r="E49" s="17" t="s">
        <v>322</v>
      </c>
      <c r="F49" s="17"/>
      <c r="G49" s="17"/>
      <c r="H49" s="17"/>
      <c r="I49" s="42" t="s">
        <v>323</v>
      </c>
      <c r="J49" s="34" t="s">
        <v>315</v>
      </c>
      <c r="K49" s="38">
        <v>30000</v>
      </c>
      <c r="L49" s="38">
        <v>30000</v>
      </c>
      <c r="M49" s="21">
        <v>30000</v>
      </c>
      <c r="N49" s="54" t="s">
        <v>324</v>
      </c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6.95" customHeight="1">
      <c r="A50" s="238" t="s">
        <v>325</v>
      </c>
      <c r="B50" s="17" t="s">
        <v>268</v>
      </c>
      <c r="D50" s="238">
        <v>11</v>
      </c>
      <c r="E50" s="234" t="s">
        <v>740</v>
      </c>
      <c r="F50" s="234"/>
      <c r="G50" s="234"/>
      <c r="H50" s="234"/>
      <c r="I50" s="235"/>
      <c r="J50" s="34"/>
      <c r="K50" s="45">
        <v>57000</v>
      </c>
      <c r="L50" s="45">
        <v>75000</v>
      </c>
      <c r="M50" s="31">
        <v>75000</v>
      </c>
      <c r="N50" s="22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8.75" customHeight="1">
      <c r="A51" s="235"/>
      <c r="B51" s="47" t="s">
        <v>327</v>
      </c>
      <c r="C51" s="47" t="s">
        <v>328</v>
      </c>
      <c r="D51" s="235"/>
      <c r="E51" s="47" t="s">
        <v>329</v>
      </c>
      <c r="F51" s="47"/>
      <c r="G51" s="47"/>
      <c r="H51" s="47"/>
      <c r="I51" s="42" t="s">
        <v>330</v>
      </c>
      <c r="J51" s="34" t="s">
        <v>220</v>
      </c>
      <c r="K51" s="39">
        <v>12000</v>
      </c>
      <c r="L51" s="39">
        <v>10000</v>
      </c>
      <c r="M51" s="21">
        <v>10000</v>
      </c>
      <c r="N51" s="48">
        <v>24228</v>
      </c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8">
      <c r="A52" s="235"/>
      <c r="B52" s="32" t="s">
        <v>331</v>
      </c>
      <c r="C52" s="32" t="s">
        <v>332</v>
      </c>
      <c r="D52" s="235"/>
      <c r="E52" s="33" t="s">
        <v>333</v>
      </c>
      <c r="F52" s="33"/>
      <c r="G52" s="33"/>
      <c r="H52" s="33"/>
      <c r="I52" s="42" t="s">
        <v>300</v>
      </c>
      <c r="J52" s="35" t="s">
        <v>220</v>
      </c>
      <c r="K52" s="38">
        <v>15000</v>
      </c>
      <c r="L52" s="38">
        <v>15000</v>
      </c>
      <c r="M52" s="21">
        <v>15000</v>
      </c>
      <c r="N52" s="48">
        <v>24139</v>
      </c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8.75" customHeight="1">
      <c r="A53" s="235"/>
      <c r="B53" s="32" t="s">
        <v>334</v>
      </c>
      <c r="C53" s="32" t="s">
        <v>304</v>
      </c>
      <c r="D53" s="235"/>
      <c r="E53" s="33" t="s">
        <v>335</v>
      </c>
      <c r="F53" s="33"/>
      <c r="G53" s="33"/>
      <c r="H53" s="33"/>
      <c r="I53" s="42" t="s">
        <v>336</v>
      </c>
      <c r="J53" s="35" t="s">
        <v>220</v>
      </c>
      <c r="K53" s="38">
        <v>15000</v>
      </c>
      <c r="L53" s="38">
        <v>15000</v>
      </c>
      <c r="M53" s="21">
        <v>15000</v>
      </c>
      <c r="N53" s="48">
        <v>24139</v>
      </c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8">
      <c r="A54" s="235"/>
      <c r="B54" s="47" t="s">
        <v>331</v>
      </c>
      <c r="C54" s="47" t="s">
        <v>332</v>
      </c>
      <c r="D54" s="235"/>
      <c r="E54" s="17" t="s">
        <v>337</v>
      </c>
      <c r="F54" s="17"/>
      <c r="G54" s="17"/>
      <c r="H54" s="17"/>
      <c r="I54" s="42" t="s">
        <v>338</v>
      </c>
      <c r="J54" s="35" t="s">
        <v>220</v>
      </c>
      <c r="K54" s="38">
        <v>5000</v>
      </c>
      <c r="L54" s="38">
        <v>5000</v>
      </c>
      <c r="M54" s="21">
        <v>5000</v>
      </c>
      <c r="N54" s="48">
        <v>24320</v>
      </c>
      <c r="O54" s="23"/>
      <c r="P54" s="23"/>
      <c r="Q54" s="23"/>
      <c r="R54" s="23"/>
      <c r="S54" s="23"/>
      <c r="T54" s="23"/>
      <c r="U54" s="23"/>
      <c r="V54" s="23"/>
      <c r="W54" s="23"/>
    </row>
    <row r="55" spans="1:23" ht="18">
      <c r="A55" s="235"/>
      <c r="B55" s="32" t="s">
        <v>339</v>
      </c>
      <c r="C55" s="32" t="s">
        <v>340</v>
      </c>
      <c r="D55" s="235"/>
      <c r="E55" s="33" t="s">
        <v>341</v>
      </c>
      <c r="F55" s="33"/>
      <c r="G55" s="33"/>
      <c r="H55" s="33"/>
      <c r="I55" s="42" t="s">
        <v>244</v>
      </c>
      <c r="J55" s="34" t="s">
        <v>220</v>
      </c>
      <c r="K55" s="39">
        <v>10000</v>
      </c>
      <c r="L55" s="39">
        <v>5000</v>
      </c>
      <c r="M55" s="21">
        <v>5000</v>
      </c>
      <c r="N55" s="48">
        <v>24047</v>
      </c>
      <c r="O55" s="23"/>
      <c r="P55" s="23"/>
      <c r="Q55" s="23"/>
      <c r="R55" s="23"/>
      <c r="S55" s="23"/>
      <c r="T55" s="23"/>
      <c r="U55" s="23"/>
      <c r="V55" s="23"/>
      <c r="W55" s="23"/>
    </row>
    <row r="56" spans="1:23" ht="18">
      <c r="A56" s="235"/>
      <c r="B56" s="32" t="s">
        <v>339</v>
      </c>
      <c r="C56" s="32" t="s">
        <v>340</v>
      </c>
      <c r="D56" s="235"/>
      <c r="E56" s="47" t="s">
        <v>342</v>
      </c>
      <c r="F56" s="47"/>
      <c r="G56" s="47"/>
      <c r="H56" s="47"/>
      <c r="I56" s="42" t="s">
        <v>244</v>
      </c>
      <c r="J56" s="34" t="s">
        <v>220</v>
      </c>
      <c r="K56" s="39"/>
      <c r="L56" s="39">
        <v>25000</v>
      </c>
      <c r="M56" s="21">
        <v>25000</v>
      </c>
      <c r="N56" s="48">
        <v>24139</v>
      </c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8.45" customHeight="1">
      <c r="A57" s="238" t="s">
        <v>343</v>
      </c>
      <c r="B57" s="17" t="s">
        <v>344</v>
      </c>
      <c r="D57" s="238">
        <v>12</v>
      </c>
      <c r="E57" s="234" t="s">
        <v>741</v>
      </c>
      <c r="F57" s="234"/>
      <c r="G57" s="234"/>
      <c r="H57" s="234"/>
      <c r="I57" s="235"/>
      <c r="J57" s="26"/>
      <c r="K57" s="44">
        <v>60000</v>
      </c>
      <c r="L57" s="44">
        <v>60000</v>
      </c>
      <c r="M57" s="31">
        <v>60000</v>
      </c>
      <c r="N57" s="22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18">
      <c r="A58" s="235"/>
      <c r="B58" s="47" t="s">
        <v>346</v>
      </c>
      <c r="C58" s="47" t="s">
        <v>347</v>
      </c>
      <c r="D58" s="235"/>
      <c r="E58" s="17" t="s">
        <v>348</v>
      </c>
      <c r="F58" s="17"/>
      <c r="G58" s="17"/>
      <c r="H58" s="17"/>
      <c r="I58" s="42" t="s">
        <v>244</v>
      </c>
      <c r="J58" s="34" t="s">
        <v>315</v>
      </c>
      <c r="K58" s="38">
        <v>30000</v>
      </c>
      <c r="L58" s="38">
        <v>30000</v>
      </c>
      <c r="M58" s="21">
        <v>30000</v>
      </c>
      <c r="N58" s="48">
        <v>24228</v>
      </c>
      <c r="O58" s="23"/>
      <c r="P58" s="23"/>
      <c r="Q58" s="23"/>
      <c r="R58" s="23"/>
      <c r="S58" s="23"/>
      <c r="T58" s="23"/>
      <c r="U58" s="23"/>
      <c r="V58" s="23"/>
      <c r="W58" s="23"/>
    </row>
    <row r="59" spans="1:23" ht="19.95" customHeight="1">
      <c r="A59" s="235"/>
      <c r="B59" s="47" t="s">
        <v>346</v>
      </c>
      <c r="C59" s="47" t="s">
        <v>347</v>
      </c>
      <c r="D59" s="235"/>
      <c r="E59" s="47" t="s">
        <v>349</v>
      </c>
      <c r="F59" s="47"/>
      <c r="G59" s="47"/>
      <c r="H59" s="47"/>
      <c r="I59" s="42" t="s">
        <v>350</v>
      </c>
      <c r="J59" s="34" t="s">
        <v>315</v>
      </c>
      <c r="K59" s="38">
        <v>30000</v>
      </c>
      <c r="L59" s="38">
        <v>30000</v>
      </c>
      <c r="M59" s="21">
        <v>30000</v>
      </c>
      <c r="N59" s="48">
        <v>24228</v>
      </c>
      <c r="O59" s="23"/>
      <c r="P59" s="23"/>
      <c r="Q59" s="23"/>
      <c r="R59" s="23"/>
      <c r="S59" s="23"/>
      <c r="T59" s="23"/>
      <c r="U59" s="23"/>
      <c r="V59" s="23"/>
      <c r="W59" s="23"/>
    </row>
    <row r="60" spans="1:23" ht="18.75" customHeight="1">
      <c r="A60" s="238" t="s">
        <v>351</v>
      </c>
      <c r="B60" s="17" t="s">
        <v>268</v>
      </c>
      <c r="D60" s="238">
        <v>13</v>
      </c>
      <c r="E60" s="234" t="s">
        <v>754</v>
      </c>
      <c r="F60" s="234"/>
      <c r="G60" s="234"/>
      <c r="H60" s="234"/>
      <c r="I60" s="235"/>
      <c r="J60" s="34"/>
      <c r="K60" s="44">
        <v>65000</v>
      </c>
      <c r="L60" s="44">
        <v>65000</v>
      </c>
      <c r="M60" s="31">
        <v>65000</v>
      </c>
      <c r="N60" s="22"/>
      <c r="O60" s="23"/>
      <c r="P60" s="23"/>
      <c r="Q60" s="23"/>
      <c r="R60" s="23"/>
      <c r="S60" s="23"/>
      <c r="T60" s="23"/>
      <c r="U60" s="23"/>
      <c r="V60" s="23"/>
      <c r="W60" s="23"/>
    </row>
    <row r="61" spans="1:23" ht="16.2" customHeight="1">
      <c r="A61" s="235"/>
      <c r="B61" s="47" t="s">
        <v>353</v>
      </c>
      <c r="C61" s="47" t="s">
        <v>354</v>
      </c>
      <c r="D61" s="235"/>
      <c r="E61" s="17" t="s">
        <v>355</v>
      </c>
      <c r="F61" s="17"/>
      <c r="G61" s="17"/>
      <c r="H61" s="17"/>
      <c r="I61" s="42" t="s">
        <v>282</v>
      </c>
      <c r="J61" s="34" t="s">
        <v>315</v>
      </c>
      <c r="K61" s="38">
        <v>20000</v>
      </c>
      <c r="L61" s="38">
        <v>20000</v>
      </c>
      <c r="M61" s="21">
        <v>20000</v>
      </c>
      <c r="N61" s="48">
        <v>24228</v>
      </c>
      <c r="O61" s="23"/>
      <c r="P61" s="23"/>
      <c r="Q61" s="23"/>
      <c r="R61" s="23"/>
      <c r="S61" s="23"/>
      <c r="T61" s="23"/>
      <c r="U61" s="23"/>
      <c r="V61" s="23"/>
      <c r="W61" s="23"/>
    </row>
    <row r="62" spans="1:23" ht="16.2" customHeight="1">
      <c r="A62" s="235"/>
      <c r="B62" s="32" t="s">
        <v>353</v>
      </c>
      <c r="C62" s="32" t="s">
        <v>354</v>
      </c>
      <c r="D62" s="235"/>
      <c r="E62" s="33" t="s">
        <v>356</v>
      </c>
      <c r="F62" s="33"/>
      <c r="G62" s="33"/>
      <c r="H62" s="33"/>
      <c r="I62" s="42" t="s">
        <v>357</v>
      </c>
      <c r="J62" s="35" t="s">
        <v>315</v>
      </c>
      <c r="K62" s="58">
        <v>45000</v>
      </c>
      <c r="L62" s="58">
        <v>45000</v>
      </c>
      <c r="M62" s="21">
        <v>45000</v>
      </c>
      <c r="N62" s="48">
        <v>24047</v>
      </c>
      <c r="O62" s="23"/>
      <c r="P62" s="23"/>
      <c r="Q62" s="23"/>
      <c r="R62" s="23"/>
      <c r="S62" s="23"/>
      <c r="T62" s="23"/>
      <c r="U62" s="23"/>
      <c r="V62" s="23"/>
      <c r="W62" s="23"/>
    </row>
    <row r="63" spans="1:23" ht="18.75" customHeight="1">
      <c r="A63" s="238" t="s">
        <v>358</v>
      </c>
      <c r="B63" s="17" t="s">
        <v>268</v>
      </c>
      <c r="D63" s="238">
        <v>14</v>
      </c>
      <c r="E63" s="234" t="s">
        <v>742</v>
      </c>
      <c r="F63" s="234"/>
      <c r="G63" s="234"/>
      <c r="H63" s="234"/>
      <c r="I63" s="235"/>
      <c r="J63" s="34"/>
      <c r="K63" s="45">
        <v>110000</v>
      </c>
      <c r="L63" s="45">
        <v>70000</v>
      </c>
      <c r="M63" s="31">
        <v>70000</v>
      </c>
      <c r="N63" s="22"/>
      <c r="O63" s="23"/>
      <c r="P63" s="23"/>
      <c r="Q63" s="23"/>
      <c r="R63" s="23"/>
      <c r="S63" s="23"/>
      <c r="T63" s="23"/>
      <c r="U63" s="23"/>
      <c r="V63" s="23"/>
      <c r="W63" s="23"/>
    </row>
    <row r="64" spans="1:23" ht="20.399999999999999" customHeight="1">
      <c r="A64" s="235"/>
      <c r="B64" s="47" t="s">
        <v>360</v>
      </c>
      <c r="C64" s="47" t="s">
        <v>361</v>
      </c>
      <c r="D64" s="235"/>
      <c r="E64" s="47" t="s">
        <v>362</v>
      </c>
      <c r="F64" s="47"/>
      <c r="G64" s="47"/>
      <c r="H64" s="47"/>
      <c r="I64" s="42" t="s">
        <v>363</v>
      </c>
      <c r="J64" s="35" t="s">
        <v>315</v>
      </c>
      <c r="K64" s="39">
        <v>20000</v>
      </c>
      <c r="L64" s="39">
        <v>20000</v>
      </c>
      <c r="M64" s="21">
        <v>20000</v>
      </c>
      <c r="N64" s="48">
        <v>24228</v>
      </c>
      <c r="O64" s="23"/>
      <c r="P64" s="23"/>
      <c r="Q64" s="23"/>
      <c r="R64" s="23"/>
      <c r="S64" s="23"/>
      <c r="T64" s="23"/>
      <c r="U64" s="23"/>
      <c r="V64" s="23"/>
      <c r="W64" s="23"/>
    </row>
    <row r="65" spans="1:23" ht="23.4" customHeight="1">
      <c r="A65" s="235"/>
      <c r="B65" s="32" t="s">
        <v>364</v>
      </c>
      <c r="C65" s="32" t="s">
        <v>365</v>
      </c>
      <c r="D65" s="235"/>
      <c r="E65" s="33" t="s">
        <v>366</v>
      </c>
      <c r="F65" s="33"/>
      <c r="G65" s="33"/>
      <c r="H65" s="33"/>
      <c r="I65" s="42" t="s">
        <v>367</v>
      </c>
      <c r="J65" s="35" t="s">
        <v>315</v>
      </c>
      <c r="K65" s="38">
        <v>30000</v>
      </c>
      <c r="L65" s="38">
        <v>30000</v>
      </c>
      <c r="M65" s="21">
        <v>30000</v>
      </c>
      <c r="N65" s="48">
        <v>24320</v>
      </c>
      <c r="O65" s="23"/>
      <c r="P65" s="23"/>
      <c r="Q65" s="23"/>
      <c r="R65" s="23"/>
      <c r="S65" s="23"/>
      <c r="T65" s="23"/>
      <c r="U65" s="23"/>
      <c r="V65" s="23"/>
      <c r="W65" s="23"/>
    </row>
    <row r="66" spans="1:23" ht="22.95" customHeight="1">
      <c r="A66" s="235"/>
      <c r="B66" s="47" t="s">
        <v>368</v>
      </c>
      <c r="C66" s="47" t="s">
        <v>369</v>
      </c>
      <c r="D66" s="235"/>
      <c r="E66" s="17" t="s">
        <v>370</v>
      </c>
      <c r="F66" s="17"/>
      <c r="G66" s="17"/>
      <c r="H66" s="17"/>
      <c r="I66" s="42" t="s">
        <v>239</v>
      </c>
      <c r="J66" s="35" t="s">
        <v>315</v>
      </c>
      <c r="K66" s="39">
        <v>20000</v>
      </c>
      <c r="L66" s="39">
        <v>10000</v>
      </c>
      <c r="M66" s="21">
        <v>10000</v>
      </c>
      <c r="N66" s="48">
        <v>24228</v>
      </c>
      <c r="O66" s="23"/>
      <c r="P66" s="23"/>
      <c r="Q66" s="23"/>
      <c r="R66" s="23"/>
      <c r="S66" s="23"/>
      <c r="T66" s="23"/>
      <c r="U66" s="23"/>
      <c r="V66" s="23"/>
      <c r="W66" s="23"/>
    </row>
    <row r="67" spans="1:23" ht="22.95" customHeight="1">
      <c r="A67" s="235"/>
      <c r="B67" s="47" t="s">
        <v>371</v>
      </c>
      <c r="C67" s="47" t="s">
        <v>369</v>
      </c>
      <c r="D67" s="235"/>
      <c r="E67" s="47" t="s">
        <v>372</v>
      </c>
      <c r="F67" s="47"/>
      <c r="G67" s="47"/>
      <c r="H67" s="47"/>
      <c r="I67" s="52" t="s">
        <v>350</v>
      </c>
      <c r="J67" s="35" t="s">
        <v>315</v>
      </c>
      <c r="K67" s="38">
        <v>10000</v>
      </c>
      <c r="L67" s="38">
        <v>10000</v>
      </c>
      <c r="M67" s="21">
        <v>10000</v>
      </c>
      <c r="N67" s="48">
        <v>24320</v>
      </c>
      <c r="O67" s="23"/>
      <c r="P67" s="23"/>
      <c r="Q67" s="23"/>
      <c r="R67" s="23"/>
      <c r="S67" s="23"/>
      <c r="T67" s="23"/>
      <c r="U67" s="23"/>
      <c r="V67" s="23"/>
      <c r="W67" s="23"/>
    </row>
    <row r="68" spans="1:23" ht="18.75" customHeight="1">
      <c r="A68" s="16" t="s">
        <v>373</v>
      </c>
      <c r="B68" s="17" t="s">
        <v>374</v>
      </c>
      <c r="C68" s="17" t="s">
        <v>328</v>
      </c>
      <c r="D68" s="16">
        <v>15</v>
      </c>
      <c r="E68" s="28" t="s">
        <v>758</v>
      </c>
      <c r="F68" s="28"/>
      <c r="G68" s="28"/>
      <c r="H68" s="28"/>
      <c r="I68" s="42" t="s">
        <v>376</v>
      </c>
      <c r="J68" s="35" t="s">
        <v>220</v>
      </c>
      <c r="K68" s="44">
        <v>35000</v>
      </c>
      <c r="L68" s="44">
        <v>35000</v>
      </c>
      <c r="M68" s="31">
        <v>35000</v>
      </c>
      <c r="N68" s="48">
        <v>24077</v>
      </c>
      <c r="O68" s="23"/>
      <c r="P68" s="23"/>
      <c r="Q68" s="23"/>
      <c r="R68" s="23"/>
      <c r="S68" s="23"/>
      <c r="T68" s="23"/>
      <c r="U68" s="23"/>
      <c r="V68" s="23"/>
      <c r="W68" s="23"/>
    </row>
    <row r="69" spans="1:23" ht="18">
      <c r="A69" s="16" t="s">
        <v>377</v>
      </c>
      <c r="B69" s="47" t="s">
        <v>378</v>
      </c>
      <c r="C69" s="47" t="s">
        <v>379</v>
      </c>
      <c r="D69" s="16">
        <v>16</v>
      </c>
      <c r="E69" s="57" t="s">
        <v>747</v>
      </c>
      <c r="F69" s="57"/>
      <c r="G69" s="57"/>
      <c r="H69" s="57"/>
      <c r="I69" s="42" t="s">
        <v>381</v>
      </c>
      <c r="J69" s="35" t="s">
        <v>382</v>
      </c>
      <c r="K69" s="44">
        <v>30000</v>
      </c>
      <c r="L69" s="44">
        <v>30000</v>
      </c>
      <c r="M69" s="59">
        <v>40000</v>
      </c>
      <c r="N69" s="48">
        <v>24289</v>
      </c>
      <c r="O69" s="23"/>
      <c r="P69" s="23"/>
      <c r="Q69" s="23"/>
      <c r="R69" s="23"/>
      <c r="S69" s="23"/>
      <c r="T69" s="23"/>
      <c r="U69" s="23"/>
      <c r="V69" s="23"/>
      <c r="W69" s="23"/>
    </row>
    <row r="70" spans="1:23" ht="18">
      <c r="A70" s="60" t="s">
        <v>383</v>
      </c>
      <c r="B70" s="61" t="s">
        <v>384</v>
      </c>
      <c r="C70" s="61" t="s">
        <v>385</v>
      </c>
      <c r="D70" s="16">
        <v>17</v>
      </c>
      <c r="E70" s="57" t="s">
        <v>748</v>
      </c>
      <c r="F70" s="57"/>
      <c r="G70" s="57"/>
      <c r="H70" s="57"/>
      <c r="I70" s="42"/>
      <c r="J70" s="34"/>
      <c r="K70" s="44">
        <v>300000</v>
      </c>
      <c r="L70" s="45">
        <v>30000</v>
      </c>
      <c r="M70" s="31">
        <v>30000</v>
      </c>
      <c r="N70" s="48">
        <v>24289</v>
      </c>
      <c r="O70" s="23"/>
      <c r="P70" s="23"/>
      <c r="Q70" s="23"/>
      <c r="R70" s="23"/>
      <c r="S70" s="23"/>
      <c r="T70" s="23"/>
      <c r="U70" s="23"/>
      <c r="V70" s="23"/>
      <c r="W70" s="23"/>
    </row>
    <row r="71" spans="1:23" ht="15.45" customHeight="1">
      <c r="A71" s="16" t="s">
        <v>387</v>
      </c>
      <c r="B71" s="47" t="s">
        <v>312</v>
      </c>
      <c r="C71" s="47" t="s">
        <v>388</v>
      </c>
      <c r="D71" s="16">
        <v>18</v>
      </c>
      <c r="E71" s="57" t="s">
        <v>757</v>
      </c>
      <c r="F71" s="57"/>
      <c r="G71" s="57"/>
      <c r="H71" s="57"/>
      <c r="I71" s="42" t="s">
        <v>367</v>
      </c>
      <c r="J71" s="35" t="s">
        <v>220</v>
      </c>
      <c r="K71" s="44">
        <v>40000</v>
      </c>
      <c r="L71" s="44">
        <v>40000</v>
      </c>
      <c r="M71" s="31">
        <v>40000</v>
      </c>
      <c r="N71" s="48">
        <v>24228</v>
      </c>
      <c r="O71" s="23"/>
      <c r="P71" s="23"/>
      <c r="Q71" s="23"/>
      <c r="R71" s="23"/>
      <c r="S71" s="23"/>
      <c r="T71" s="23"/>
      <c r="U71" s="23"/>
      <c r="V71" s="23"/>
      <c r="W71" s="23"/>
    </row>
    <row r="72" spans="1:23" ht="18">
      <c r="A72" s="16" t="s">
        <v>390</v>
      </c>
      <c r="B72" s="17" t="s">
        <v>391</v>
      </c>
      <c r="C72" s="17" t="s">
        <v>392</v>
      </c>
      <c r="D72" s="16">
        <v>19</v>
      </c>
      <c r="E72" s="28" t="s">
        <v>756</v>
      </c>
      <c r="F72" s="28"/>
      <c r="G72" s="28"/>
      <c r="H72" s="28"/>
      <c r="I72" s="42" t="s">
        <v>306</v>
      </c>
      <c r="J72" s="35" t="s">
        <v>315</v>
      </c>
      <c r="K72" s="44">
        <v>60000</v>
      </c>
      <c r="L72" s="44">
        <v>60000</v>
      </c>
      <c r="M72" s="31">
        <v>60000</v>
      </c>
      <c r="N72" s="48">
        <v>24047</v>
      </c>
      <c r="O72" s="23"/>
      <c r="P72" s="23"/>
      <c r="Q72" s="23"/>
      <c r="R72" s="23"/>
      <c r="S72" s="23"/>
      <c r="T72" s="23"/>
      <c r="U72" s="23"/>
      <c r="V72" s="23"/>
      <c r="W72" s="23"/>
    </row>
    <row r="73" spans="1:23" ht="18.75" customHeight="1">
      <c r="A73" s="238" t="s">
        <v>394</v>
      </c>
      <c r="D73" s="238">
        <v>20</v>
      </c>
      <c r="E73" s="56" t="s">
        <v>762</v>
      </c>
      <c r="F73" s="56"/>
      <c r="G73" s="56"/>
      <c r="H73" s="56"/>
      <c r="I73" s="34"/>
      <c r="J73" s="34"/>
      <c r="K73" s="44">
        <v>70000</v>
      </c>
      <c r="L73" s="44">
        <v>70000</v>
      </c>
      <c r="M73" s="31">
        <v>70000</v>
      </c>
      <c r="N73" s="22"/>
      <c r="O73" s="23"/>
      <c r="P73" s="23"/>
      <c r="Q73" s="23"/>
      <c r="R73" s="23"/>
      <c r="S73" s="23"/>
      <c r="T73" s="23"/>
      <c r="U73" s="23"/>
      <c r="V73" s="23"/>
      <c r="W73" s="23"/>
    </row>
    <row r="74" spans="1:23" ht="18.75" customHeight="1">
      <c r="A74" s="235"/>
      <c r="B74" s="47" t="s">
        <v>396</v>
      </c>
      <c r="C74" s="47" t="s">
        <v>397</v>
      </c>
      <c r="D74" s="238"/>
      <c r="E74" s="17" t="s">
        <v>398</v>
      </c>
      <c r="F74" s="17"/>
      <c r="G74" s="17"/>
      <c r="H74" s="17"/>
      <c r="I74" s="42" t="s">
        <v>399</v>
      </c>
      <c r="J74" s="35" t="s">
        <v>400</v>
      </c>
      <c r="K74" s="38">
        <v>20000</v>
      </c>
      <c r="L74" s="38">
        <v>20000</v>
      </c>
      <c r="M74" s="21">
        <v>20000</v>
      </c>
      <c r="N74" s="48">
        <v>24228</v>
      </c>
      <c r="O74" s="23"/>
      <c r="P74" s="23"/>
      <c r="Q74" s="23"/>
      <c r="R74" s="23"/>
      <c r="S74" s="23"/>
      <c r="T74" s="23"/>
      <c r="U74" s="23"/>
      <c r="V74" s="23"/>
      <c r="W74" s="23"/>
    </row>
    <row r="75" spans="1:23" ht="18.75" customHeight="1">
      <c r="A75" s="235"/>
      <c r="B75" s="47" t="s">
        <v>401</v>
      </c>
      <c r="C75" s="47" t="s">
        <v>397</v>
      </c>
      <c r="D75" s="238"/>
      <c r="E75" s="17" t="s">
        <v>402</v>
      </c>
      <c r="F75" s="17"/>
      <c r="G75" s="17"/>
      <c r="H75" s="17"/>
      <c r="I75" s="42" t="s">
        <v>336</v>
      </c>
      <c r="J75" s="35" t="s">
        <v>400</v>
      </c>
      <c r="K75" s="39">
        <v>20000</v>
      </c>
      <c r="L75" s="39">
        <v>15000</v>
      </c>
      <c r="M75" s="21">
        <v>15000</v>
      </c>
      <c r="N75" s="48">
        <v>24259</v>
      </c>
      <c r="O75" s="23"/>
      <c r="P75" s="23"/>
      <c r="Q75" s="23"/>
      <c r="R75" s="23"/>
      <c r="S75" s="23"/>
      <c r="T75" s="23"/>
      <c r="U75" s="23"/>
      <c r="V75" s="23"/>
      <c r="W75" s="23"/>
    </row>
    <row r="76" spans="1:23" ht="18.75" customHeight="1">
      <c r="A76" s="235"/>
      <c r="B76" s="47" t="s">
        <v>401</v>
      </c>
      <c r="C76" s="47" t="s">
        <v>397</v>
      </c>
      <c r="D76" s="238"/>
      <c r="E76" s="17" t="s">
        <v>403</v>
      </c>
      <c r="F76" s="17"/>
      <c r="G76" s="17"/>
      <c r="H76" s="17"/>
      <c r="I76" s="52" t="s">
        <v>278</v>
      </c>
      <c r="J76" s="34" t="s">
        <v>226</v>
      </c>
      <c r="K76" s="39">
        <v>10000</v>
      </c>
      <c r="L76" s="39">
        <v>20000</v>
      </c>
      <c r="M76" s="21">
        <v>20000</v>
      </c>
      <c r="N76" s="48">
        <v>24228</v>
      </c>
      <c r="O76" s="23"/>
      <c r="P76" s="23"/>
      <c r="Q76" s="23"/>
      <c r="R76" s="23"/>
      <c r="S76" s="23"/>
      <c r="T76" s="23"/>
      <c r="U76" s="23"/>
      <c r="V76" s="23"/>
      <c r="W76" s="23"/>
    </row>
    <row r="77" spans="1:23" ht="18.75" customHeight="1">
      <c r="A77" s="235"/>
      <c r="B77" s="47" t="s">
        <v>401</v>
      </c>
      <c r="C77" s="47" t="s">
        <v>397</v>
      </c>
      <c r="D77" s="238"/>
      <c r="E77" s="17" t="s">
        <v>404</v>
      </c>
      <c r="F77" s="17"/>
      <c r="G77" s="17"/>
      <c r="H77" s="17"/>
      <c r="I77" s="52" t="s">
        <v>338</v>
      </c>
      <c r="J77" s="34" t="s">
        <v>226</v>
      </c>
      <c r="K77" s="39">
        <v>20000</v>
      </c>
      <c r="L77" s="39">
        <v>15000</v>
      </c>
      <c r="M77" s="21">
        <v>15000</v>
      </c>
      <c r="N77" s="48">
        <v>24259</v>
      </c>
      <c r="O77" s="23"/>
      <c r="P77" s="23"/>
      <c r="Q77" s="23"/>
      <c r="R77" s="23"/>
      <c r="S77" s="23"/>
      <c r="T77" s="23"/>
      <c r="U77" s="23"/>
      <c r="V77" s="23"/>
      <c r="W77" s="23"/>
    </row>
    <row r="78" spans="1:23" ht="18.75" customHeight="1">
      <c r="A78" s="16" t="s">
        <v>405</v>
      </c>
      <c r="B78" s="62" t="s">
        <v>406</v>
      </c>
      <c r="C78" s="62" t="s">
        <v>407</v>
      </c>
      <c r="D78" s="63">
        <v>21</v>
      </c>
      <c r="E78" s="57" t="s">
        <v>749</v>
      </c>
      <c r="F78" s="57"/>
      <c r="G78" s="57"/>
      <c r="H78" s="57"/>
      <c r="I78" s="52" t="s">
        <v>323</v>
      </c>
      <c r="J78" s="35" t="s">
        <v>315</v>
      </c>
      <c r="K78" s="44">
        <v>30000</v>
      </c>
      <c r="L78" s="45">
        <v>15000</v>
      </c>
      <c r="M78" s="31">
        <v>15000</v>
      </c>
      <c r="N78" s="48">
        <v>24167</v>
      </c>
      <c r="O78" s="23"/>
      <c r="P78" s="23"/>
      <c r="Q78" s="23"/>
      <c r="R78" s="23"/>
      <c r="S78" s="23"/>
      <c r="T78" s="23"/>
      <c r="U78" s="23"/>
      <c r="V78" s="23"/>
      <c r="W78" s="23"/>
    </row>
    <row r="79" spans="1:23" ht="18.75" customHeight="1">
      <c r="A79" s="238" t="s">
        <v>409</v>
      </c>
      <c r="B79" s="17" t="s">
        <v>216</v>
      </c>
      <c r="D79" s="244">
        <v>22</v>
      </c>
      <c r="E79" s="28" t="s">
        <v>770</v>
      </c>
      <c r="F79" s="28"/>
      <c r="G79" s="28"/>
      <c r="H79" s="28"/>
      <c r="I79" s="18" t="s">
        <v>411</v>
      </c>
      <c r="J79" s="26"/>
      <c r="K79" s="45">
        <v>156000</v>
      </c>
      <c r="L79" s="45">
        <v>225000</v>
      </c>
      <c r="M79" s="31">
        <v>225000</v>
      </c>
      <c r="N79" s="22"/>
      <c r="O79" s="23"/>
      <c r="P79" s="23"/>
      <c r="Q79" s="23"/>
      <c r="R79" s="23"/>
      <c r="S79" s="23"/>
      <c r="T79" s="23"/>
      <c r="U79" s="23"/>
      <c r="V79" s="23"/>
      <c r="W79" s="23"/>
    </row>
    <row r="80" spans="1:23" ht="18.75" customHeight="1">
      <c r="A80" s="235"/>
      <c r="B80" s="47" t="s">
        <v>253</v>
      </c>
      <c r="C80" s="47" t="s">
        <v>254</v>
      </c>
      <c r="D80" s="244"/>
      <c r="E80" s="33" t="s">
        <v>412</v>
      </c>
      <c r="F80" s="33"/>
      <c r="G80" s="33"/>
      <c r="H80" s="33"/>
      <c r="I80" s="42" t="s">
        <v>357</v>
      </c>
      <c r="J80" s="34" t="s">
        <v>220</v>
      </c>
      <c r="K80" s="39">
        <v>10000</v>
      </c>
      <c r="L80" s="39">
        <v>20000</v>
      </c>
      <c r="M80" s="21">
        <v>20000</v>
      </c>
      <c r="N80" s="48">
        <v>24228</v>
      </c>
      <c r="O80" s="23"/>
      <c r="P80" s="23"/>
      <c r="Q80" s="23"/>
      <c r="R80" s="23"/>
      <c r="S80" s="23"/>
      <c r="T80" s="23"/>
      <c r="U80" s="23"/>
      <c r="V80" s="23"/>
      <c r="W80" s="23"/>
    </row>
    <row r="81" spans="1:23" ht="18.75" customHeight="1">
      <c r="A81" s="235"/>
      <c r="B81" s="47" t="s">
        <v>253</v>
      </c>
      <c r="C81" s="47" t="s">
        <v>254</v>
      </c>
      <c r="D81" s="244"/>
      <c r="E81" s="33" t="s">
        <v>413</v>
      </c>
      <c r="F81" s="33"/>
      <c r="G81" s="33"/>
      <c r="H81" s="33"/>
      <c r="I81" s="42" t="s">
        <v>320</v>
      </c>
      <c r="J81" s="34" t="s">
        <v>220</v>
      </c>
      <c r="K81" s="38">
        <v>70000</v>
      </c>
      <c r="L81" s="38">
        <v>70000</v>
      </c>
      <c r="M81" s="21">
        <v>70000</v>
      </c>
      <c r="N81" s="48">
        <v>24228</v>
      </c>
      <c r="O81" s="23"/>
      <c r="P81" s="23"/>
      <c r="Q81" s="23"/>
      <c r="R81" s="23"/>
      <c r="S81" s="23"/>
      <c r="T81" s="23"/>
      <c r="U81" s="23"/>
      <c r="V81" s="23"/>
      <c r="W81" s="23"/>
    </row>
    <row r="82" spans="1:23" ht="18.75" customHeight="1">
      <c r="A82" s="235"/>
      <c r="B82" s="47" t="s">
        <v>253</v>
      </c>
      <c r="C82" s="47" t="s">
        <v>254</v>
      </c>
      <c r="D82" s="244"/>
      <c r="E82" s="47" t="s">
        <v>414</v>
      </c>
      <c r="F82" s="47"/>
      <c r="G82" s="47"/>
      <c r="H82" s="47"/>
      <c r="I82" s="42" t="s">
        <v>251</v>
      </c>
      <c r="J82" s="34" t="s">
        <v>220</v>
      </c>
      <c r="K82" s="38">
        <v>55000</v>
      </c>
      <c r="L82" s="38">
        <v>55000</v>
      </c>
      <c r="M82" s="21">
        <v>55000</v>
      </c>
      <c r="N82" s="48">
        <v>24320</v>
      </c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18">
      <c r="A83" s="235"/>
      <c r="B83" s="32" t="s">
        <v>415</v>
      </c>
      <c r="C83" s="32" t="s">
        <v>416</v>
      </c>
      <c r="D83" s="244"/>
      <c r="E83" s="33" t="s">
        <v>417</v>
      </c>
      <c r="F83" s="33"/>
      <c r="G83" s="33"/>
      <c r="H83" s="33"/>
      <c r="I83" s="42" t="s">
        <v>244</v>
      </c>
      <c r="J83" s="34" t="s">
        <v>220</v>
      </c>
      <c r="K83" s="39">
        <v>6000</v>
      </c>
      <c r="L83" s="39">
        <v>5000</v>
      </c>
      <c r="M83" s="21">
        <v>5000</v>
      </c>
      <c r="N83" s="48">
        <v>24047</v>
      </c>
      <c r="O83" s="23"/>
      <c r="P83" s="23"/>
      <c r="Q83" s="23"/>
      <c r="R83" s="23"/>
      <c r="S83" s="23"/>
      <c r="T83" s="23"/>
      <c r="U83" s="23"/>
      <c r="V83" s="23"/>
      <c r="W83" s="23"/>
    </row>
    <row r="84" spans="1:23" ht="18">
      <c r="A84" s="235"/>
      <c r="B84" s="32" t="s">
        <v>415</v>
      </c>
      <c r="C84" s="32" t="s">
        <v>416</v>
      </c>
      <c r="D84" s="244"/>
      <c r="E84" s="47" t="s">
        <v>418</v>
      </c>
      <c r="F84" s="47"/>
      <c r="G84" s="47"/>
      <c r="H84" s="47"/>
      <c r="I84" s="42" t="s">
        <v>239</v>
      </c>
      <c r="J84" s="34" t="s">
        <v>220</v>
      </c>
      <c r="K84" s="39">
        <v>6000</v>
      </c>
      <c r="L84" s="39">
        <v>75000</v>
      </c>
      <c r="M84" s="21">
        <v>75000</v>
      </c>
      <c r="N84" s="48">
        <v>24320</v>
      </c>
      <c r="O84" s="23"/>
      <c r="P84" s="23"/>
      <c r="Q84" s="23"/>
      <c r="R84" s="23"/>
      <c r="S84" s="23"/>
      <c r="T84" s="23"/>
      <c r="U84" s="23"/>
      <c r="V84" s="23"/>
      <c r="W84" s="23"/>
    </row>
    <row r="85" spans="1:23" ht="18.75" customHeight="1">
      <c r="A85" s="238" t="s">
        <v>419</v>
      </c>
      <c r="B85" s="17" t="s">
        <v>420</v>
      </c>
      <c r="D85" s="238">
        <v>23</v>
      </c>
      <c r="E85" s="98" t="s">
        <v>746</v>
      </c>
      <c r="F85" s="57"/>
      <c r="G85" s="57"/>
      <c r="H85" s="57"/>
      <c r="I85" s="18" t="s">
        <v>422</v>
      </c>
      <c r="J85" s="26"/>
      <c r="K85" s="45">
        <v>160000</v>
      </c>
      <c r="L85" s="45">
        <v>275000</v>
      </c>
      <c r="M85" s="31">
        <v>275000</v>
      </c>
      <c r="N85" s="22"/>
      <c r="O85" s="23"/>
      <c r="P85" s="23"/>
      <c r="Q85" s="23"/>
      <c r="R85" s="23"/>
      <c r="S85" s="23"/>
      <c r="T85" s="23"/>
      <c r="U85" s="23"/>
      <c r="V85" s="23"/>
      <c r="W85" s="23"/>
    </row>
    <row r="86" spans="1:23" ht="18">
      <c r="A86" s="235"/>
      <c r="B86" s="32" t="s">
        <v>353</v>
      </c>
      <c r="C86" s="32" t="s">
        <v>423</v>
      </c>
      <c r="D86" s="238"/>
      <c r="E86" s="33" t="s">
        <v>424</v>
      </c>
      <c r="F86" s="33"/>
      <c r="G86" s="33"/>
      <c r="H86" s="33"/>
      <c r="I86" s="64" t="s">
        <v>425</v>
      </c>
      <c r="J86" s="65" t="s">
        <v>274</v>
      </c>
      <c r="K86" s="66">
        <v>55000</v>
      </c>
      <c r="L86" s="66">
        <v>85000</v>
      </c>
      <c r="M86" s="67">
        <v>85000</v>
      </c>
      <c r="N86" s="68">
        <v>24047</v>
      </c>
      <c r="O86" s="23"/>
      <c r="P86" s="23"/>
      <c r="Q86" s="23"/>
      <c r="R86" s="23"/>
      <c r="S86" s="23"/>
      <c r="T86" s="23"/>
      <c r="U86" s="23"/>
      <c r="V86" s="23"/>
      <c r="W86" s="23"/>
    </row>
    <row r="87" spans="1:23" ht="18" customHeight="1">
      <c r="A87" s="235"/>
      <c r="B87" s="32" t="s">
        <v>353</v>
      </c>
      <c r="C87" s="32" t="s">
        <v>423</v>
      </c>
      <c r="D87" s="238"/>
      <c r="E87" s="33" t="s">
        <v>426</v>
      </c>
      <c r="F87" s="33"/>
      <c r="G87" s="33"/>
      <c r="H87" s="33"/>
      <c r="I87" s="52" t="s">
        <v>239</v>
      </c>
      <c r="J87" s="34" t="s">
        <v>274</v>
      </c>
      <c r="K87" s="38">
        <v>55000</v>
      </c>
      <c r="L87" s="39">
        <v>120000</v>
      </c>
      <c r="M87" s="21">
        <v>120000</v>
      </c>
      <c r="N87" s="48">
        <v>24167</v>
      </c>
      <c r="O87" s="23"/>
      <c r="P87" s="23"/>
      <c r="Q87" s="23"/>
      <c r="R87" s="23"/>
      <c r="S87" s="23"/>
      <c r="T87" s="23"/>
      <c r="U87" s="23"/>
      <c r="V87" s="23"/>
      <c r="W87" s="23"/>
    </row>
    <row r="88" spans="1:23" ht="18" customHeight="1">
      <c r="A88" s="235"/>
      <c r="B88" s="47" t="s">
        <v>427</v>
      </c>
      <c r="C88" s="47" t="s">
        <v>428</v>
      </c>
      <c r="D88" s="238"/>
      <c r="E88" s="33" t="s">
        <v>429</v>
      </c>
      <c r="F88" s="33"/>
      <c r="G88" s="33"/>
      <c r="H88" s="33"/>
      <c r="I88" s="52" t="s">
        <v>239</v>
      </c>
      <c r="J88" s="34" t="s">
        <v>274</v>
      </c>
      <c r="K88" s="38">
        <v>25000</v>
      </c>
      <c r="L88" s="38">
        <v>30000</v>
      </c>
      <c r="M88" s="21">
        <v>30000</v>
      </c>
      <c r="N88" s="48">
        <v>24412</v>
      </c>
      <c r="O88" s="23"/>
      <c r="P88" s="23"/>
      <c r="Q88" s="23"/>
      <c r="R88" s="23"/>
      <c r="S88" s="23"/>
      <c r="T88" s="23"/>
      <c r="U88" s="23"/>
      <c r="V88" s="23"/>
      <c r="W88" s="23"/>
    </row>
    <row r="89" spans="1:23" ht="18" customHeight="1">
      <c r="A89" s="235"/>
      <c r="B89" s="32" t="s">
        <v>430</v>
      </c>
      <c r="C89" s="32" t="s">
        <v>431</v>
      </c>
      <c r="D89" s="238"/>
      <c r="E89" s="33" t="s">
        <v>432</v>
      </c>
      <c r="F89" s="33"/>
      <c r="G89" s="33"/>
      <c r="H89" s="33"/>
      <c r="I89" s="42" t="s">
        <v>244</v>
      </c>
      <c r="J89" s="34" t="s">
        <v>274</v>
      </c>
      <c r="K89" s="38">
        <v>25000</v>
      </c>
      <c r="L89" s="38">
        <v>40000</v>
      </c>
      <c r="M89" s="21">
        <v>40000</v>
      </c>
      <c r="N89" s="48">
        <v>24198</v>
      </c>
      <c r="O89" s="23"/>
      <c r="P89" s="23"/>
      <c r="Q89" s="23"/>
      <c r="R89" s="23"/>
      <c r="S89" s="23"/>
      <c r="T89" s="23"/>
      <c r="U89" s="23"/>
      <c r="V89" s="23"/>
      <c r="W89" s="23"/>
    </row>
    <row r="90" spans="1:23" ht="18.75" customHeight="1">
      <c r="A90" s="238" t="s">
        <v>433</v>
      </c>
      <c r="B90" s="17" t="s">
        <v>420</v>
      </c>
      <c r="D90" s="241">
        <v>24</v>
      </c>
      <c r="E90" s="98" t="s">
        <v>755</v>
      </c>
      <c r="F90" s="57"/>
      <c r="G90" s="57"/>
      <c r="H90" s="57"/>
      <c r="I90" s="18" t="s">
        <v>435</v>
      </c>
      <c r="J90" s="26"/>
      <c r="K90" s="45">
        <v>15000</v>
      </c>
      <c r="L90" s="45">
        <v>25000</v>
      </c>
      <c r="M90" s="31">
        <v>25000</v>
      </c>
      <c r="N90" s="22"/>
      <c r="O90" s="23"/>
      <c r="P90" s="23"/>
      <c r="Q90" s="23"/>
      <c r="R90" s="23"/>
      <c r="S90" s="23"/>
      <c r="T90" s="23"/>
      <c r="U90" s="23"/>
      <c r="V90" s="23"/>
      <c r="W90" s="23"/>
    </row>
    <row r="91" spans="1:23" ht="18.75" customHeight="1">
      <c r="A91" s="235"/>
      <c r="B91" s="47" t="s">
        <v>436</v>
      </c>
      <c r="C91" s="47" t="s">
        <v>437</v>
      </c>
      <c r="D91" s="241"/>
      <c r="E91" s="17" t="s">
        <v>438</v>
      </c>
      <c r="F91" s="17"/>
      <c r="G91" s="17"/>
      <c r="H91" s="17"/>
      <c r="I91" s="42" t="s">
        <v>251</v>
      </c>
      <c r="J91" s="34" t="s">
        <v>315</v>
      </c>
      <c r="K91" s="39">
        <v>10000</v>
      </c>
      <c r="L91" s="39">
        <v>15000</v>
      </c>
      <c r="M91" s="21">
        <v>15000</v>
      </c>
      <c r="N91" s="48">
        <v>24228</v>
      </c>
      <c r="O91" s="23"/>
      <c r="P91" s="23"/>
      <c r="Q91" s="23"/>
      <c r="R91" s="23"/>
      <c r="S91" s="23"/>
      <c r="T91" s="23"/>
      <c r="U91" s="23"/>
      <c r="V91" s="23"/>
      <c r="W91" s="23"/>
    </row>
    <row r="92" spans="1:23" ht="18">
      <c r="A92" s="235"/>
      <c r="B92" s="32" t="s">
        <v>439</v>
      </c>
      <c r="C92" s="32" t="s">
        <v>440</v>
      </c>
      <c r="D92" s="241"/>
      <c r="E92" s="33" t="s">
        <v>441</v>
      </c>
      <c r="F92" s="33"/>
      <c r="G92" s="33"/>
      <c r="H92" s="33"/>
      <c r="I92" s="52" t="s">
        <v>357</v>
      </c>
      <c r="J92" s="34" t="s">
        <v>315</v>
      </c>
      <c r="K92" s="39">
        <v>5000</v>
      </c>
      <c r="L92" s="39">
        <v>10000</v>
      </c>
      <c r="M92" s="21">
        <v>10000</v>
      </c>
      <c r="N92" s="48">
        <v>24047</v>
      </c>
      <c r="O92" s="23"/>
      <c r="P92" s="23"/>
      <c r="Q92" s="23"/>
      <c r="R92" s="23"/>
      <c r="S92" s="23"/>
      <c r="T92" s="23"/>
      <c r="U92" s="23"/>
      <c r="V92" s="23"/>
      <c r="W92" s="23"/>
    </row>
    <row r="93" spans="1:23" ht="22.95" customHeight="1">
      <c r="A93" s="16" t="s">
        <v>442</v>
      </c>
      <c r="B93" s="47" t="s">
        <v>443</v>
      </c>
      <c r="C93" s="47" t="s">
        <v>444</v>
      </c>
      <c r="D93" s="25">
        <v>25</v>
      </c>
      <c r="E93" s="98" t="s">
        <v>764</v>
      </c>
      <c r="F93" s="57"/>
      <c r="G93" s="57"/>
      <c r="H93" s="57"/>
      <c r="I93" s="42" t="s">
        <v>446</v>
      </c>
      <c r="J93" s="34" t="s">
        <v>447</v>
      </c>
      <c r="K93" s="44">
        <v>110000</v>
      </c>
      <c r="L93" s="44">
        <v>100000</v>
      </c>
      <c r="M93" s="59">
        <v>120000</v>
      </c>
      <c r="N93" s="48">
        <v>24228</v>
      </c>
      <c r="O93" s="23"/>
      <c r="P93" s="23"/>
      <c r="Q93" s="23"/>
      <c r="R93" s="23"/>
      <c r="S93" s="23"/>
      <c r="T93" s="23"/>
      <c r="U93" s="23"/>
      <c r="V93" s="23"/>
      <c r="W93" s="23"/>
    </row>
    <row r="94" spans="1:23" ht="24" customHeight="1">
      <c r="A94" s="16" t="s">
        <v>448</v>
      </c>
      <c r="B94" s="47" t="s">
        <v>449</v>
      </c>
      <c r="C94" s="47" t="s">
        <v>450</v>
      </c>
      <c r="D94" s="25">
        <v>26</v>
      </c>
      <c r="E94" s="98" t="s">
        <v>760</v>
      </c>
      <c r="F94" s="57"/>
      <c r="G94" s="57"/>
      <c r="H94" s="57"/>
      <c r="I94" s="42" t="s">
        <v>452</v>
      </c>
      <c r="J94" s="34" t="s">
        <v>453</v>
      </c>
      <c r="K94" s="44">
        <v>110000</v>
      </c>
      <c r="L94" s="44">
        <v>150000</v>
      </c>
      <c r="M94" s="59">
        <v>120000</v>
      </c>
      <c r="N94" s="48">
        <v>24289</v>
      </c>
      <c r="O94" s="23"/>
      <c r="P94" s="23"/>
      <c r="Q94" s="23"/>
      <c r="R94" s="23"/>
      <c r="S94" s="23"/>
      <c r="T94" s="23"/>
      <c r="U94" s="23"/>
      <c r="V94" s="23"/>
      <c r="W94" s="23"/>
    </row>
    <row r="95" spans="1:23" ht="18.75" customHeight="1">
      <c r="A95" s="16"/>
      <c r="B95" s="47" t="s">
        <v>454</v>
      </c>
      <c r="C95" s="47" t="s">
        <v>455</v>
      </c>
      <c r="D95" s="25">
        <v>27</v>
      </c>
      <c r="E95" s="98" t="s">
        <v>761</v>
      </c>
      <c r="F95" s="57"/>
      <c r="G95" s="57"/>
      <c r="H95" s="57"/>
      <c r="I95" s="52" t="s">
        <v>278</v>
      </c>
      <c r="J95" s="35" t="s">
        <v>226</v>
      </c>
      <c r="K95" s="44"/>
      <c r="L95" s="44"/>
      <c r="M95" s="59">
        <v>40000</v>
      </c>
      <c r="N95" s="48">
        <v>24289</v>
      </c>
      <c r="O95" s="23"/>
      <c r="P95" s="23"/>
      <c r="Q95" s="23"/>
      <c r="R95" s="23"/>
      <c r="S95" s="23"/>
      <c r="T95" s="23"/>
      <c r="U95" s="23"/>
      <c r="V95" s="23"/>
      <c r="W95" s="23"/>
    </row>
    <row r="96" spans="1:23" ht="18.75" customHeight="1">
      <c r="A96" s="16"/>
      <c r="B96" s="47" t="s">
        <v>456</v>
      </c>
      <c r="C96" s="47" t="s">
        <v>457</v>
      </c>
      <c r="D96" s="25">
        <v>28</v>
      </c>
      <c r="E96" s="98" t="s">
        <v>767</v>
      </c>
      <c r="F96" s="57"/>
      <c r="G96" s="57"/>
      <c r="H96" s="57"/>
      <c r="I96" s="42"/>
      <c r="J96" s="35" t="s">
        <v>458</v>
      </c>
      <c r="K96" s="44"/>
      <c r="L96" s="44">
        <v>450000</v>
      </c>
      <c r="M96" s="31">
        <v>450000</v>
      </c>
      <c r="N96" s="48">
        <v>24289</v>
      </c>
      <c r="O96" s="23"/>
      <c r="P96" s="23"/>
      <c r="Q96" s="23"/>
      <c r="R96" s="23"/>
      <c r="S96" s="23"/>
      <c r="T96" s="23"/>
      <c r="U96" s="23"/>
      <c r="V96" s="23"/>
      <c r="W96" s="23"/>
    </row>
    <row r="97" spans="1:23" ht="19.95" customHeight="1">
      <c r="A97" s="16" t="s">
        <v>459</v>
      </c>
      <c r="B97" s="47" t="s">
        <v>460</v>
      </c>
      <c r="C97" s="61" t="s">
        <v>461</v>
      </c>
      <c r="D97" s="25">
        <v>29</v>
      </c>
      <c r="E97" s="98" t="s">
        <v>769</v>
      </c>
      <c r="F97" s="57"/>
      <c r="G97" s="57"/>
      <c r="H97" s="57"/>
      <c r="I97" s="18" t="s">
        <v>463</v>
      </c>
      <c r="J97" s="26" t="s">
        <v>274</v>
      </c>
      <c r="K97" s="69">
        <v>34800</v>
      </c>
      <c r="L97" s="69">
        <v>35000</v>
      </c>
      <c r="M97" s="31">
        <v>35000</v>
      </c>
      <c r="N97" s="48">
        <v>24320</v>
      </c>
      <c r="O97" s="23"/>
      <c r="P97" s="23"/>
      <c r="Q97" s="23"/>
      <c r="R97" s="23"/>
      <c r="S97" s="23"/>
      <c r="T97" s="23"/>
      <c r="U97" s="23"/>
      <c r="V97" s="23"/>
      <c r="W97" s="23"/>
    </row>
    <row r="98" spans="1:23" ht="19.95" customHeight="1">
      <c r="A98" s="16" t="s">
        <v>464</v>
      </c>
      <c r="B98" s="47" t="s">
        <v>465</v>
      </c>
      <c r="C98" s="47" t="s">
        <v>466</v>
      </c>
      <c r="D98" s="25">
        <v>30</v>
      </c>
      <c r="E98" s="98" t="s">
        <v>768</v>
      </c>
      <c r="F98" s="57"/>
      <c r="G98" s="57"/>
      <c r="H98" s="57"/>
      <c r="I98" s="18" t="s">
        <v>30</v>
      </c>
      <c r="J98" s="26" t="s">
        <v>274</v>
      </c>
      <c r="K98" s="69">
        <v>15600</v>
      </c>
      <c r="L98" s="69">
        <v>20000</v>
      </c>
      <c r="M98" s="31">
        <v>20000</v>
      </c>
      <c r="N98" s="48">
        <v>24320</v>
      </c>
      <c r="O98" s="23"/>
      <c r="P98" s="23"/>
      <c r="Q98" s="23"/>
      <c r="R98" s="23"/>
      <c r="S98" s="23"/>
      <c r="T98" s="23"/>
      <c r="U98" s="23"/>
      <c r="V98" s="23"/>
      <c r="W98" s="23"/>
    </row>
    <row r="99" spans="1:23" ht="18">
      <c r="A99" s="16"/>
      <c r="B99" s="47" t="s">
        <v>468</v>
      </c>
      <c r="C99" s="47" t="s">
        <v>469</v>
      </c>
      <c r="D99" s="25">
        <v>31</v>
      </c>
      <c r="E99" s="98" t="s">
        <v>765</v>
      </c>
      <c r="F99" s="57"/>
      <c r="G99" s="57"/>
      <c r="H99" s="57"/>
      <c r="I99" s="18" t="s">
        <v>446</v>
      </c>
      <c r="J99" s="34"/>
      <c r="K99" s="69"/>
      <c r="L99" s="69">
        <v>20000</v>
      </c>
      <c r="M99" s="31">
        <v>20000</v>
      </c>
      <c r="N99" s="48">
        <v>24289</v>
      </c>
      <c r="O99" s="23"/>
      <c r="P99" s="23"/>
      <c r="Q99" s="23"/>
      <c r="R99" s="23"/>
      <c r="S99" s="23"/>
      <c r="T99" s="23"/>
      <c r="U99" s="23"/>
      <c r="V99" s="23"/>
      <c r="W99" s="23"/>
    </row>
    <row r="100" spans="1:23" ht="18">
      <c r="A100" s="16"/>
      <c r="B100" s="47"/>
      <c r="C100" s="47"/>
      <c r="D100" s="25">
        <v>32</v>
      </c>
      <c r="E100" s="98" t="s">
        <v>766</v>
      </c>
      <c r="F100" s="57"/>
      <c r="G100" s="57"/>
      <c r="H100" s="57"/>
      <c r="I100" s="18" t="s">
        <v>446</v>
      </c>
      <c r="J100" s="34"/>
      <c r="K100" s="69"/>
      <c r="L100" s="69">
        <v>40000</v>
      </c>
      <c r="M100" s="59">
        <v>30000</v>
      </c>
      <c r="N100" s="48">
        <v>24259</v>
      </c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ht="18" customHeight="1">
      <c r="A101" s="16"/>
      <c r="B101" s="47"/>
      <c r="C101" s="47"/>
      <c r="D101" s="70"/>
      <c r="E101" s="70"/>
      <c r="F101" s="70"/>
      <c r="G101" s="70"/>
      <c r="H101" s="70"/>
      <c r="I101" s="70"/>
      <c r="J101" s="70"/>
      <c r="K101" s="242" t="s">
        <v>211</v>
      </c>
      <c r="L101" s="242" t="s">
        <v>212</v>
      </c>
      <c r="M101" s="236" t="s">
        <v>213</v>
      </c>
      <c r="N101" s="22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ht="18" customHeight="1">
      <c r="A102" s="16"/>
      <c r="B102" s="47"/>
      <c r="C102" s="47"/>
      <c r="D102" s="70"/>
      <c r="E102" s="70"/>
      <c r="F102" s="70"/>
      <c r="G102" s="70"/>
      <c r="H102" s="70"/>
      <c r="I102" s="70"/>
      <c r="J102" s="70"/>
      <c r="K102" s="243"/>
      <c r="L102" s="242"/>
      <c r="M102" s="236"/>
      <c r="N102" s="22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s="78" customFormat="1" ht="25.2" customHeight="1">
      <c r="A103" s="71"/>
      <c r="B103" s="72"/>
      <c r="C103" s="72"/>
      <c r="D103" s="70"/>
      <c r="E103" s="73"/>
      <c r="F103" s="73"/>
      <c r="G103" s="73"/>
      <c r="H103" s="73"/>
      <c r="I103" s="70"/>
      <c r="J103" s="73" t="s">
        <v>470</v>
      </c>
      <c r="K103" s="74" t="e">
        <f>+K94+K93+K90+K85+K79+K78+K73+K72+K71+K70+K69+K68+K63+K60+K57+K50+K47+K46+K45+K44+K40+K37+K33+K23+K5</f>
        <v>#REF!</v>
      </c>
      <c r="L103" s="74" t="e">
        <f>+L100++L99+L98+L97+L96+L94+L93+L90+L85+L79+L78+L73+L72+L71+L70+L69+L68+L63+L60+L57+L50+L47+L46+L45+L44+L40+L37+L33+L27+L23+L5</f>
        <v>#REF!</v>
      </c>
      <c r="M103" s="75" t="e">
        <f>+M100+M99+M98+M97+M96+M95+M94+M93+M90+M85+M79+M78+M73+M72+M71+M70+M69+M68+M63+M60+M57+M50+M47+M46+M45+M44+M40+M37+M33+M27+M23+M5</f>
        <v>#REF!</v>
      </c>
      <c r="N103" s="76"/>
      <c r="O103" s="77"/>
      <c r="P103" s="77"/>
      <c r="Q103" s="77"/>
      <c r="R103" s="77"/>
      <c r="S103" s="77"/>
      <c r="T103" s="77"/>
      <c r="U103" s="77"/>
      <c r="V103" s="77"/>
      <c r="W103" s="77"/>
    </row>
    <row r="104" spans="1:23" ht="18.75" customHeight="1">
      <c r="A104" s="16"/>
      <c r="D104" s="25"/>
      <c r="E104" s="29"/>
      <c r="F104" s="29"/>
      <c r="G104" s="29"/>
      <c r="H104" s="29"/>
      <c r="I104" s="23"/>
      <c r="J104" s="26"/>
      <c r="K104" s="26"/>
      <c r="L104" s="34"/>
      <c r="M104" s="21"/>
      <c r="N104" s="22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ht="18.75" customHeight="1">
      <c r="A105" s="16"/>
      <c r="D105" s="25"/>
      <c r="E105" s="29"/>
      <c r="F105" s="29"/>
      <c r="G105" s="29"/>
      <c r="H105" s="29"/>
      <c r="I105" s="23"/>
      <c r="J105" s="26"/>
      <c r="K105" s="44"/>
      <c r="L105" s="34"/>
      <c r="M105" s="21"/>
      <c r="N105" s="22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3" ht="18.75" customHeight="1">
      <c r="A106" s="16"/>
      <c r="D106" s="18" t="s">
        <v>202</v>
      </c>
      <c r="E106" s="51"/>
      <c r="F106" s="51"/>
      <c r="G106" s="51"/>
      <c r="H106" s="51"/>
      <c r="I106" s="56"/>
      <c r="J106" s="51"/>
      <c r="K106" s="44"/>
      <c r="L106" s="51"/>
      <c r="M106" s="21"/>
      <c r="N106" s="22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1:23" ht="18.75" customHeight="1">
      <c r="A107" s="16"/>
      <c r="D107" s="56" t="s">
        <v>471</v>
      </c>
      <c r="E107" s="24"/>
      <c r="F107" s="24"/>
      <c r="G107" s="24"/>
      <c r="H107" s="24"/>
      <c r="I107" s="24"/>
      <c r="J107" s="24"/>
      <c r="K107" s="24"/>
      <c r="L107" s="24"/>
      <c r="M107" s="21"/>
      <c r="N107" s="22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1:23" ht="18.75" customHeight="1">
      <c r="A108" s="241" t="s">
        <v>204</v>
      </c>
      <c r="B108" s="242" t="s">
        <v>205</v>
      </c>
      <c r="C108" s="242" t="s">
        <v>233</v>
      </c>
      <c r="D108" s="241" t="s">
        <v>207</v>
      </c>
      <c r="E108" s="242" t="s">
        <v>208</v>
      </c>
      <c r="F108" s="26"/>
      <c r="G108" s="26"/>
      <c r="H108" s="26"/>
      <c r="I108" s="241" t="s">
        <v>209</v>
      </c>
      <c r="J108" s="242" t="s">
        <v>210</v>
      </c>
      <c r="K108" s="242" t="s">
        <v>211</v>
      </c>
      <c r="L108" s="242" t="s">
        <v>212</v>
      </c>
      <c r="M108" s="236" t="s">
        <v>213</v>
      </c>
      <c r="N108" s="237" t="s">
        <v>214</v>
      </c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1:23" ht="18.75" customHeight="1">
      <c r="A109" s="235"/>
      <c r="B109" s="242"/>
      <c r="C109" s="242"/>
      <c r="D109" s="235"/>
      <c r="E109" s="243"/>
      <c r="F109" s="27"/>
      <c r="G109" s="27"/>
      <c r="H109" s="27"/>
      <c r="I109" s="235"/>
      <c r="J109" s="243"/>
      <c r="K109" s="243"/>
      <c r="L109" s="242"/>
      <c r="M109" s="236"/>
      <c r="N109" s="237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3" ht="18.75" customHeight="1">
      <c r="A110" s="16" t="s">
        <v>472</v>
      </c>
      <c r="B110" s="17" t="s">
        <v>473</v>
      </c>
      <c r="D110" s="16">
        <v>1</v>
      </c>
      <c r="E110" s="17" t="s">
        <v>474</v>
      </c>
      <c r="F110" s="17"/>
      <c r="G110" s="17"/>
      <c r="H110" s="17"/>
      <c r="I110" s="42" t="s">
        <v>475</v>
      </c>
      <c r="J110" s="34" t="s">
        <v>382</v>
      </c>
      <c r="K110" s="45">
        <v>417500</v>
      </c>
      <c r="L110" s="45">
        <v>411700</v>
      </c>
      <c r="M110" s="31">
        <v>411700</v>
      </c>
      <c r="N110" s="22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ht="18">
      <c r="A111" s="16"/>
      <c r="B111" s="17" t="s">
        <v>476</v>
      </c>
      <c r="C111" s="79" t="s">
        <v>477</v>
      </c>
      <c r="D111" s="25"/>
      <c r="E111" s="80" t="s">
        <v>478</v>
      </c>
      <c r="F111" s="80"/>
      <c r="G111" s="80"/>
      <c r="H111" s="80"/>
      <c r="I111" s="42" t="s">
        <v>479</v>
      </c>
      <c r="J111" s="34" t="s">
        <v>382</v>
      </c>
      <c r="K111" s="38">
        <v>150000</v>
      </c>
      <c r="L111" s="36">
        <v>151700</v>
      </c>
      <c r="M111" s="21">
        <v>151700</v>
      </c>
      <c r="N111" s="48">
        <v>24198</v>
      </c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ht="21.6" customHeight="1">
      <c r="A112" s="16"/>
      <c r="B112" s="47" t="s">
        <v>480</v>
      </c>
      <c r="C112" s="61" t="s">
        <v>481</v>
      </c>
      <c r="D112" s="25"/>
      <c r="E112" s="80" t="s">
        <v>482</v>
      </c>
      <c r="F112" s="80"/>
      <c r="G112" s="80"/>
      <c r="H112" s="80"/>
      <c r="I112" s="42" t="s">
        <v>483</v>
      </c>
      <c r="J112" s="34" t="s">
        <v>382</v>
      </c>
      <c r="K112" s="38">
        <v>256400</v>
      </c>
      <c r="L112" s="36">
        <v>260000</v>
      </c>
      <c r="M112" s="21">
        <v>260000</v>
      </c>
      <c r="N112" s="48">
        <v>24139</v>
      </c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1:23" ht="18.75" customHeight="1">
      <c r="A113" s="16"/>
      <c r="D113" s="25"/>
      <c r="E113" s="29"/>
      <c r="F113" s="29"/>
      <c r="G113" s="29"/>
      <c r="H113" s="29"/>
      <c r="I113" s="23"/>
      <c r="J113" s="26"/>
      <c r="K113" s="26"/>
      <c r="L113" s="34"/>
      <c r="M113" s="21"/>
      <c r="N113" s="22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3" ht="18.75" customHeight="1">
      <c r="A114" s="16"/>
      <c r="D114" s="18" t="s">
        <v>202</v>
      </c>
      <c r="E114" s="51"/>
      <c r="F114" s="51"/>
      <c r="G114" s="51"/>
      <c r="H114" s="51"/>
      <c r="I114" s="51"/>
      <c r="J114" s="51"/>
      <c r="K114" s="44"/>
      <c r="L114" s="51"/>
      <c r="M114" s="21"/>
      <c r="N114" s="22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ht="18.75" customHeight="1">
      <c r="A115" s="16"/>
      <c r="D115" s="56" t="s">
        <v>484</v>
      </c>
      <c r="E115" s="24"/>
      <c r="F115" s="24"/>
      <c r="G115" s="24"/>
      <c r="H115" s="24"/>
      <c r="I115" s="24"/>
      <c r="J115" s="24"/>
      <c r="K115" s="24"/>
      <c r="L115" s="24"/>
      <c r="M115" s="21"/>
      <c r="N115" s="22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ht="18.75" customHeight="1">
      <c r="A116" s="241" t="s">
        <v>204</v>
      </c>
      <c r="B116" s="242" t="s">
        <v>205</v>
      </c>
      <c r="C116" s="242" t="s">
        <v>233</v>
      </c>
      <c r="D116" s="241" t="s">
        <v>207</v>
      </c>
      <c r="E116" s="242" t="s">
        <v>208</v>
      </c>
      <c r="F116" s="26"/>
      <c r="G116" s="26"/>
      <c r="H116" s="26"/>
      <c r="I116" s="241" t="s">
        <v>209</v>
      </c>
      <c r="J116" s="242" t="s">
        <v>210</v>
      </c>
      <c r="K116" s="242" t="s">
        <v>211</v>
      </c>
      <c r="L116" s="242" t="s">
        <v>212</v>
      </c>
      <c r="M116" s="236" t="s">
        <v>213</v>
      </c>
      <c r="N116" s="237" t="s">
        <v>485</v>
      </c>
      <c r="O116" s="23"/>
      <c r="P116" s="23"/>
      <c r="Q116" s="23"/>
      <c r="R116" s="23"/>
      <c r="S116" s="23"/>
      <c r="T116" s="23"/>
      <c r="U116" s="23"/>
      <c r="V116" s="23"/>
      <c r="W116" s="23"/>
    </row>
    <row r="117" spans="1:23" ht="18.75" customHeight="1">
      <c r="A117" s="235"/>
      <c r="B117" s="242"/>
      <c r="C117" s="242"/>
      <c r="D117" s="235"/>
      <c r="E117" s="243"/>
      <c r="F117" s="27"/>
      <c r="G117" s="27"/>
      <c r="H117" s="27"/>
      <c r="I117" s="235"/>
      <c r="J117" s="243"/>
      <c r="K117" s="243"/>
      <c r="L117" s="242"/>
      <c r="M117" s="236"/>
      <c r="N117" s="237"/>
      <c r="O117" s="23"/>
      <c r="P117" s="23"/>
      <c r="Q117" s="23"/>
      <c r="R117" s="23"/>
      <c r="S117" s="23"/>
      <c r="T117" s="23"/>
      <c r="U117" s="23"/>
      <c r="V117" s="23"/>
      <c r="W117" s="23"/>
    </row>
    <row r="118" spans="1:23" ht="18">
      <c r="A118" s="16" t="s">
        <v>486</v>
      </c>
      <c r="B118" s="47" t="s">
        <v>487</v>
      </c>
      <c r="C118" s="47" t="s">
        <v>488</v>
      </c>
      <c r="D118" s="16">
        <v>1</v>
      </c>
      <c r="E118" s="17" t="s">
        <v>489</v>
      </c>
      <c r="F118" s="17"/>
      <c r="G118" s="17"/>
      <c r="H118" s="17"/>
      <c r="I118" s="42" t="s">
        <v>490</v>
      </c>
      <c r="J118" s="34"/>
      <c r="K118" s="36">
        <v>25000</v>
      </c>
      <c r="L118" s="36">
        <v>25000</v>
      </c>
      <c r="M118" s="21">
        <v>20000</v>
      </c>
      <c r="N118" s="48">
        <v>24228</v>
      </c>
      <c r="O118" s="23"/>
      <c r="P118" s="23"/>
      <c r="Q118" s="23"/>
      <c r="R118" s="23"/>
      <c r="S118" s="23"/>
      <c r="T118" s="23"/>
      <c r="U118" s="23"/>
      <c r="V118" s="23"/>
      <c r="W118" s="23"/>
    </row>
    <row r="119" spans="1:23" ht="18.75" customHeight="1">
      <c r="A119" s="16" t="s">
        <v>472</v>
      </c>
      <c r="B119" s="47" t="s">
        <v>487</v>
      </c>
      <c r="C119" s="47" t="s">
        <v>488</v>
      </c>
      <c r="D119" s="16">
        <v>2</v>
      </c>
      <c r="E119" s="17" t="s">
        <v>491</v>
      </c>
      <c r="F119" s="17"/>
      <c r="G119" s="17"/>
      <c r="H119" s="17"/>
      <c r="I119" s="42" t="s">
        <v>492</v>
      </c>
      <c r="J119" s="34"/>
      <c r="K119" s="37">
        <v>10000</v>
      </c>
      <c r="L119" s="37">
        <v>15000</v>
      </c>
      <c r="M119" s="21">
        <v>12000</v>
      </c>
      <c r="N119" s="48">
        <v>24320</v>
      </c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ht="18.75" customHeight="1">
      <c r="A120" s="16" t="s">
        <v>493</v>
      </c>
      <c r="B120" s="47" t="s">
        <v>487</v>
      </c>
      <c r="C120" s="47" t="s">
        <v>488</v>
      </c>
      <c r="D120" s="16">
        <v>3</v>
      </c>
      <c r="E120" s="17" t="s">
        <v>494</v>
      </c>
      <c r="F120" s="17"/>
      <c r="G120" s="17"/>
      <c r="H120" s="17"/>
      <c r="I120" s="42" t="s">
        <v>495</v>
      </c>
      <c r="J120" s="34" t="s">
        <v>496</v>
      </c>
      <c r="K120" s="37">
        <v>10000</v>
      </c>
      <c r="L120" s="37">
        <v>5000</v>
      </c>
      <c r="M120" s="21">
        <v>5000</v>
      </c>
      <c r="N120" s="48">
        <v>24198</v>
      </c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1:23" ht="18.75" customHeight="1">
      <c r="A121" s="16" t="s">
        <v>497</v>
      </c>
      <c r="B121" s="47" t="s">
        <v>487</v>
      </c>
      <c r="C121" s="47" t="s">
        <v>488</v>
      </c>
      <c r="D121" s="16">
        <v>4</v>
      </c>
      <c r="E121" s="17" t="s">
        <v>498</v>
      </c>
      <c r="F121" s="17"/>
      <c r="G121" s="17"/>
      <c r="H121" s="17"/>
      <c r="I121" s="42" t="s">
        <v>495</v>
      </c>
      <c r="J121" s="34" t="s">
        <v>496</v>
      </c>
      <c r="K121" s="36">
        <v>30000</v>
      </c>
      <c r="L121" s="36">
        <v>30000</v>
      </c>
      <c r="M121" s="21">
        <v>30000</v>
      </c>
      <c r="N121" s="48">
        <v>24228</v>
      </c>
      <c r="O121" s="23"/>
      <c r="P121" s="23"/>
      <c r="Q121" s="23"/>
      <c r="R121" s="23"/>
      <c r="S121" s="23"/>
      <c r="T121" s="23"/>
      <c r="U121" s="23"/>
      <c r="V121" s="23"/>
      <c r="W121" s="23"/>
    </row>
    <row r="122" spans="1:23" ht="24.6" customHeight="1">
      <c r="A122" s="16" t="s">
        <v>499</v>
      </c>
      <c r="B122" s="33" t="s">
        <v>487</v>
      </c>
      <c r="C122" s="47" t="s">
        <v>488</v>
      </c>
      <c r="D122" s="16">
        <v>5</v>
      </c>
      <c r="E122" s="17" t="s">
        <v>500</v>
      </c>
      <c r="F122" s="17"/>
      <c r="G122" s="17"/>
      <c r="H122" s="17"/>
      <c r="I122" s="42" t="s">
        <v>501</v>
      </c>
      <c r="J122" s="34"/>
      <c r="K122" s="34">
        <v>0</v>
      </c>
      <c r="L122" s="34">
        <v>0</v>
      </c>
      <c r="M122" s="21"/>
      <c r="N122" s="22"/>
      <c r="O122" s="23"/>
      <c r="P122" s="23"/>
      <c r="Q122" s="23"/>
      <c r="R122" s="23"/>
      <c r="S122" s="23"/>
      <c r="T122" s="23"/>
      <c r="U122" s="23"/>
      <c r="V122" s="23"/>
      <c r="W122" s="23"/>
    </row>
    <row r="123" spans="1:23" ht="18.75" customHeight="1">
      <c r="A123" s="16" t="s">
        <v>502</v>
      </c>
      <c r="B123" s="33" t="s">
        <v>503</v>
      </c>
      <c r="C123" s="47" t="s">
        <v>504</v>
      </c>
      <c r="D123" s="16">
        <v>6</v>
      </c>
      <c r="E123" s="17" t="s">
        <v>505</v>
      </c>
      <c r="F123" s="17"/>
      <c r="G123" s="17"/>
      <c r="H123" s="17"/>
      <c r="I123" s="42" t="s">
        <v>501</v>
      </c>
      <c r="J123" s="34"/>
      <c r="K123" s="34">
        <v>0</v>
      </c>
      <c r="L123" s="34">
        <v>0</v>
      </c>
      <c r="M123" s="21"/>
      <c r="N123" s="22"/>
      <c r="O123" s="23"/>
      <c r="P123" s="23"/>
      <c r="Q123" s="23"/>
      <c r="R123" s="23"/>
      <c r="S123" s="23"/>
      <c r="T123" s="23"/>
      <c r="U123" s="23"/>
      <c r="V123" s="23"/>
      <c r="W123" s="23"/>
    </row>
    <row r="124" spans="1:23" ht="18.75" customHeight="1">
      <c r="A124" s="16"/>
      <c r="D124" s="241"/>
      <c r="E124" s="241"/>
      <c r="F124" s="241"/>
      <c r="G124" s="241"/>
      <c r="H124" s="241"/>
      <c r="I124" s="241"/>
      <c r="J124" s="26" t="s">
        <v>506</v>
      </c>
      <c r="K124" s="44">
        <v>75000</v>
      </c>
      <c r="L124" s="45">
        <v>75000</v>
      </c>
      <c r="M124" s="31">
        <f>+M121+M120+M119+M118</f>
        <v>67000</v>
      </c>
      <c r="N124" s="22"/>
      <c r="O124" s="23"/>
      <c r="P124" s="23"/>
      <c r="Q124" s="23"/>
      <c r="R124" s="23"/>
      <c r="S124" s="23"/>
      <c r="T124" s="23"/>
      <c r="U124" s="23"/>
      <c r="V124" s="23"/>
      <c r="W124" s="23"/>
    </row>
    <row r="125" spans="1:23" ht="18.75" customHeight="1">
      <c r="A125" s="16"/>
      <c r="M125" s="21"/>
      <c r="N125" s="22"/>
      <c r="O125" s="23"/>
      <c r="P125" s="23"/>
      <c r="Q125" s="23"/>
      <c r="R125" s="23"/>
      <c r="S125" s="23"/>
      <c r="T125" s="23"/>
      <c r="U125" s="23"/>
      <c r="V125" s="23"/>
      <c r="W125" s="23"/>
    </row>
    <row r="126" spans="1:23" ht="18.75" hidden="1" customHeight="1">
      <c r="A126" s="16"/>
      <c r="D126" s="18" t="s">
        <v>507</v>
      </c>
      <c r="E126" s="51"/>
      <c r="F126" s="51"/>
      <c r="G126" s="51"/>
      <c r="H126" s="51"/>
      <c r="I126" s="56"/>
      <c r="J126" s="51"/>
      <c r="K126" s="44"/>
      <c r="L126" s="51"/>
      <c r="M126" s="21"/>
      <c r="N126" s="22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1:23" ht="18.75" hidden="1" customHeight="1">
      <c r="A127" s="16"/>
      <c r="D127" s="56" t="s">
        <v>508</v>
      </c>
      <c r="E127" s="24"/>
      <c r="F127" s="24"/>
      <c r="G127" s="24"/>
      <c r="H127" s="24"/>
      <c r="I127" s="24"/>
      <c r="J127" s="24"/>
      <c r="K127" s="24"/>
      <c r="L127" s="24"/>
      <c r="M127" s="21"/>
      <c r="N127" s="22"/>
      <c r="O127" s="23"/>
      <c r="P127" s="23"/>
      <c r="Q127" s="23"/>
      <c r="R127" s="23"/>
      <c r="S127" s="23"/>
      <c r="T127" s="23"/>
      <c r="U127" s="23"/>
      <c r="V127" s="23"/>
      <c r="W127" s="23"/>
    </row>
    <row r="128" spans="1:23" ht="18.75" hidden="1" customHeight="1">
      <c r="A128" s="241" t="s">
        <v>204</v>
      </c>
      <c r="B128" s="242" t="s">
        <v>205</v>
      </c>
      <c r="C128" s="242" t="s">
        <v>233</v>
      </c>
      <c r="D128" s="241" t="s">
        <v>207</v>
      </c>
      <c r="E128" s="242" t="s">
        <v>208</v>
      </c>
      <c r="F128" s="26"/>
      <c r="G128" s="26"/>
      <c r="H128" s="26"/>
      <c r="I128" s="241" t="s">
        <v>209</v>
      </c>
      <c r="J128" s="242" t="s">
        <v>210</v>
      </c>
      <c r="K128" s="242" t="s">
        <v>211</v>
      </c>
      <c r="L128" s="242" t="s">
        <v>212</v>
      </c>
      <c r="M128" s="236" t="s">
        <v>213</v>
      </c>
      <c r="N128" s="22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1:23" ht="18.75" hidden="1" customHeight="1">
      <c r="A129" s="235"/>
      <c r="B129" s="242"/>
      <c r="C129" s="242"/>
      <c r="D129" s="235"/>
      <c r="E129" s="243"/>
      <c r="F129" s="27"/>
      <c r="G129" s="27"/>
      <c r="H129" s="27"/>
      <c r="I129" s="235"/>
      <c r="J129" s="243"/>
      <c r="K129" s="243"/>
      <c r="L129" s="242"/>
      <c r="M129" s="236"/>
      <c r="N129" s="22"/>
      <c r="O129" s="23"/>
      <c r="P129" s="23"/>
      <c r="Q129" s="23"/>
      <c r="R129" s="23"/>
      <c r="S129" s="23"/>
      <c r="T129" s="23"/>
      <c r="U129" s="23"/>
      <c r="V129" s="23"/>
      <c r="W129" s="23"/>
    </row>
    <row r="130" spans="1:23" ht="36" hidden="1">
      <c r="A130" s="16" t="s">
        <v>472</v>
      </c>
      <c r="B130" s="17" t="s">
        <v>509</v>
      </c>
      <c r="C130" s="17" t="s">
        <v>510</v>
      </c>
      <c r="D130" s="16">
        <v>1</v>
      </c>
      <c r="E130" s="17" t="s">
        <v>511</v>
      </c>
      <c r="F130" s="17"/>
      <c r="G130" s="17"/>
      <c r="H130" s="17"/>
      <c r="I130" s="42" t="s">
        <v>83</v>
      </c>
      <c r="J130" s="34" t="s">
        <v>512</v>
      </c>
      <c r="K130" s="45"/>
      <c r="L130" s="45">
        <v>411700</v>
      </c>
      <c r="M130" s="31">
        <v>411700</v>
      </c>
      <c r="N130" s="22"/>
      <c r="O130" s="23"/>
      <c r="P130" s="23"/>
      <c r="Q130" s="23"/>
      <c r="R130" s="23"/>
      <c r="S130" s="23"/>
      <c r="T130" s="23"/>
      <c r="U130" s="23"/>
      <c r="V130" s="23"/>
      <c r="W130" s="23"/>
    </row>
    <row r="131" spans="1:23" ht="18.75" hidden="1" customHeight="1">
      <c r="A131" s="16"/>
      <c r="M131" s="21"/>
      <c r="N131" s="22"/>
      <c r="O131" s="23"/>
      <c r="P131" s="23"/>
      <c r="Q131" s="23"/>
      <c r="R131" s="23"/>
      <c r="S131" s="23"/>
      <c r="T131" s="23"/>
      <c r="U131" s="23"/>
      <c r="V131" s="23"/>
      <c r="W131" s="23"/>
    </row>
    <row r="132" spans="1:23" ht="18.75" hidden="1" customHeight="1">
      <c r="A132" s="16"/>
      <c r="D132" s="234" t="s">
        <v>513</v>
      </c>
      <c r="E132" s="235"/>
      <c r="F132" s="235"/>
      <c r="G132" s="235"/>
      <c r="H132" s="235"/>
      <c r="I132" s="235"/>
      <c r="J132" s="235"/>
      <c r="K132" s="235"/>
      <c r="L132" s="235"/>
      <c r="M132" s="21"/>
      <c r="N132" s="22"/>
      <c r="O132" s="23"/>
      <c r="P132" s="23"/>
      <c r="Q132" s="23"/>
      <c r="R132" s="23"/>
      <c r="S132" s="23"/>
      <c r="T132" s="23"/>
      <c r="U132" s="23"/>
      <c r="V132" s="23"/>
      <c r="W132" s="23"/>
    </row>
    <row r="133" spans="1:23" ht="18.75" hidden="1" customHeight="1">
      <c r="A133" s="16"/>
      <c r="D133" s="234" t="s">
        <v>514</v>
      </c>
      <c r="E133" s="235"/>
      <c r="F133" s="235"/>
      <c r="G133" s="235"/>
      <c r="H133" s="235"/>
      <c r="I133" s="235"/>
      <c r="J133" s="235"/>
      <c r="K133" s="235"/>
      <c r="L133" s="235"/>
      <c r="M133" s="21"/>
      <c r="N133" s="22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1:23" ht="18.75" hidden="1" customHeight="1">
      <c r="A134" s="241" t="s">
        <v>204</v>
      </c>
      <c r="B134" s="242" t="s">
        <v>205</v>
      </c>
      <c r="C134" s="242" t="s">
        <v>233</v>
      </c>
      <c r="D134" s="241" t="s">
        <v>207</v>
      </c>
      <c r="E134" s="242" t="s">
        <v>208</v>
      </c>
      <c r="F134" s="26"/>
      <c r="G134" s="26"/>
      <c r="H134" s="26"/>
      <c r="I134" s="241" t="s">
        <v>209</v>
      </c>
      <c r="J134" s="242" t="s">
        <v>210</v>
      </c>
      <c r="K134" s="242" t="s">
        <v>211</v>
      </c>
      <c r="L134" s="242" t="s">
        <v>212</v>
      </c>
      <c r="M134" s="236" t="s">
        <v>213</v>
      </c>
      <c r="N134" s="22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1:23" ht="18.75" hidden="1" customHeight="1">
      <c r="A135" s="235"/>
      <c r="B135" s="242"/>
      <c r="C135" s="242"/>
      <c r="D135" s="235"/>
      <c r="E135" s="243"/>
      <c r="F135" s="27"/>
      <c r="G135" s="27"/>
      <c r="H135" s="27"/>
      <c r="I135" s="235"/>
      <c r="J135" s="243"/>
      <c r="K135" s="243"/>
      <c r="L135" s="242"/>
      <c r="M135" s="236"/>
      <c r="N135" s="22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1:23" ht="36" hidden="1">
      <c r="A136" s="16" t="s">
        <v>515</v>
      </c>
      <c r="B136" s="47" t="s">
        <v>516</v>
      </c>
      <c r="C136" s="47" t="s">
        <v>517</v>
      </c>
      <c r="D136" s="16">
        <v>1</v>
      </c>
      <c r="E136" s="17" t="s">
        <v>518</v>
      </c>
      <c r="F136" s="17"/>
      <c r="G136" s="17"/>
      <c r="H136" s="17"/>
      <c r="I136" s="42" t="s">
        <v>39</v>
      </c>
      <c r="K136" s="39">
        <v>675900</v>
      </c>
      <c r="L136" s="39">
        <v>606100</v>
      </c>
      <c r="M136" s="21">
        <v>606100</v>
      </c>
      <c r="N136" s="22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1:23" ht="18.75" hidden="1" customHeight="1">
      <c r="A137" s="16" t="s">
        <v>519</v>
      </c>
      <c r="B137" s="47" t="s">
        <v>520</v>
      </c>
      <c r="C137" s="47" t="s">
        <v>521</v>
      </c>
      <c r="D137" s="16">
        <v>2</v>
      </c>
      <c r="E137" s="17" t="s">
        <v>522</v>
      </c>
      <c r="F137" s="17"/>
      <c r="G137" s="17"/>
      <c r="H137" s="17"/>
      <c r="I137" s="42" t="s">
        <v>39</v>
      </c>
      <c r="K137" s="38">
        <v>20000</v>
      </c>
      <c r="L137" s="38">
        <v>20000</v>
      </c>
      <c r="M137" s="21">
        <v>20000</v>
      </c>
      <c r="N137" s="22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1:23" ht="18.75" hidden="1" customHeight="1">
      <c r="A138" s="16"/>
      <c r="B138" s="47" t="s">
        <v>520</v>
      </c>
      <c r="C138" s="47"/>
      <c r="D138" s="81">
        <v>3</v>
      </c>
      <c r="E138" s="47" t="s">
        <v>523</v>
      </c>
      <c r="F138" s="47"/>
      <c r="G138" s="47"/>
      <c r="H138" s="47"/>
      <c r="I138" s="42" t="s">
        <v>39</v>
      </c>
      <c r="K138" s="38"/>
      <c r="L138" s="38">
        <v>60000</v>
      </c>
      <c r="M138" s="46">
        <v>60000</v>
      </c>
      <c r="N138" s="22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1:23" ht="21.6" hidden="1" customHeight="1">
      <c r="A139" s="16"/>
      <c r="D139" s="245" t="s">
        <v>506</v>
      </c>
      <c r="E139" s="246"/>
      <c r="F139" s="246"/>
      <c r="G139" s="246"/>
      <c r="H139" s="246"/>
      <c r="I139" s="246"/>
      <c r="J139" s="246"/>
      <c r="K139" s="44">
        <f>+K137+K136</f>
        <v>695900</v>
      </c>
      <c r="L139" s="44">
        <f>+L137+L136++L138</f>
        <v>686100</v>
      </c>
      <c r="M139" s="31">
        <f>+M138+M137+M136</f>
        <v>686100</v>
      </c>
      <c r="N139" s="22"/>
      <c r="O139" s="23"/>
      <c r="P139" s="23"/>
      <c r="Q139" s="23"/>
      <c r="R139" s="23"/>
      <c r="S139" s="23"/>
      <c r="T139" s="23"/>
      <c r="U139" s="23"/>
      <c r="V139" s="23"/>
      <c r="W139" s="23"/>
    </row>
    <row r="140" spans="1:23" ht="15.75" customHeight="1">
      <c r="A140" s="16"/>
    </row>
    <row r="141" spans="1:23" s="89" customFormat="1" ht="27.6" customHeight="1">
      <c r="A141" s="83"/>
      <c r="B141" s="84"/>
      <c r="C141" s="84"/>
      <c r="D141" s="247" t="s">
        <v>524</v>
      </c>
      <c r="E141" s="247"/>
      <c r="F141" s="247"/>
      <c r="G141" s="247"/>
      <c r="H141" s="247"/>
      <c r="I141" s="247"/>
      <c r="J141" s="247"/>
      <c r="K141" s="85" t="e">
        <f>+K139+K124+K110+K103</f>
        <v>#REF!</v>
      </c>
      <c r="L141" s="85" t="e">
        <f>+L139+L130+L124+L110+L103</f>
        <v>#REF!</v>
      </c>
      <c r="M141" s="86" t="e">
        <f>+M139+M130+M124+M110+M103</f>
        <v>#REF!</v>
      </c>
      <c r="N141" s="87"/>
      <c r="O141" s="88"/>
      <c r="P141" s="88"/>
      <c r="Q141" s="88"/>
      <c r="R141" s="88"/>
      <c r="S141" s="88"/>
      <c r="T141" s="88"/>
      <c r="U141" s="88"/>
      <c r="V141" s="88"/>
    </row>
    <row r="142" spans="1:23" ht="15.75" customHeight="1">
      <c r="A142" s="22"/>
      <c r="B142" s="33"/>
      <c r="C142" s="33"/>
      <c r="D142" s="22"/>
    </row>
    <row r="143" spans="1:23" ht="20.399999999999999" customHeight="1">
      <c r="A143" s="87" t="s">
        <v>525</v>
      </c>
      <c r="B143" s="90" t="s">
        <v>526</v>
      </c>
      <c r="C143" s="33"/>
      <c r="D143" s="22"/>
    </row>
    <row r="144" spans="1:23" ht="15.75" customHeight="1">
      <c r="A144" s="22"/>
      <c r="B144" s="28" t="s">
        <v>527</v>
      </c>
      <c r="C144" s="33"/>
      <c r="D144" s="22"/>
    </row>
    <row r="145" spans="1:14" s="56" customFormat="1" ht="16.95" customHeight="1">
      <c r="A145" s="91"/>
      <c r="B145" s="28" t="s">
        <v>528</v>
      </c>
      <c r="C145" s="28"/>
      <c r="D145" s="55" t="s">
        <v>529</v>
      </c>
      <c r="E145" s="51"/>
      <c r="F145" s="51"/>
      <c r="G145" s="51"/>
      <c r="H145" s="51"/>
      <c r="J145" s="51"/>
      <c r="K145" s="51"/>
      <c r="L145" s="51"/>
      <c r="M145" s="92"/>
      <c r="N145" s="25"/>
    </row>
    <row r="146" spans="1:14" s="56" customFormat="1" ht="16.95" customHeight="1">
      <c r="A146" s="91"/>
      <c r="B146" s="28" t="s">
        <v>530</v>
      </c>
      <c r="C146" s="28"/>
      <c r="D146" s="55" t="s">
        <v>531</v>
      </c>
      <c r="E146" s="51"/>
      <c r="F146" s="51"/>
      <c r="G146" s="51"/>
      <c r="H146" s="51"/>
      <c r="J146" s="51"/>
      <c r="K146" s="51"/>
      <c r="L146" s="51"/>
      <c r="M146" s="92"/>
      <c r="N146" s="25"/>
    </row>
    <row r="147" spans="1:14" s="56" customFormat="1" ht="16.95" customHeight="1">
      <c r="A147" s="91"/>
      <c r="B147" s="28" t="s">
        <v>532</v>
      </c>
      <c r="C147" s="28"/>
      <c r="D147" s="55" t="s">
        <v>533</v>
      </c>
      <c r="E147" s="51"/>
      <c r="F147" s="51"/>
      <c r="G147" s="51"/>
      <c r="H147" s="51"/>
      <c r="J147" s="51"/>
      <c r="K147" s="51"/>
      <c r="L147" s="51"/>
      <c r="M147" s="92"/>
      <c r="N147" s="25"/>
    </row>
    <row r="148" spans="1:14" ht="21" customHeight="1">
      <c r="A148" s="22"/>
      <c r="B148" s="33"/>
      <c r="C148" s="33"/>
      <c r="D148" s="241" t="s">
        <v>207</v>
      </c>
      <c r="E148" s="242" t="s">
        <v>208</v>
      </c>
      <c r="F148" s="26"/>
      <c r="G148" s="26"/>
      <c r="H148" s="26"/>
      <c r="I148" s="241" t="s">
        <v>209</v>
      </c>
      <c r="J148" s="242" t="s">
        <v>210</v>
      </c>
      <c r="K148" s="242" t="s">
        <v>211</v>
      </c>
      <c r="L148" s="242" t="s">
        <v>212</v>
      </c>
      <c r="M148" s="236" t="s">
        <v>213</v>
      </c>
      <c r="N148" s="237" t="s">
        <v>214</v>
      </c>
    </row>
    <row r="149" spans="1:14" ht="21" customHeight="1">
      <c r="A149" s="22"/>
      <c r="B149" s="33" t="s">
        <v>534</v>
      </c>
      <c r="C149" s="33"/>
      <c r="D149" s="235"/>
      <c r="E149" s="243"/>
      <c r="F149" s="27"/>
      <c r="G149" s="27"/>
      <c r="H149" s="27"/>
      <c r="I149" s="235"/>
      <c r="J149" s="243"/>
      <c r="K149" s="243"/>
      <c r="L149" s="242"/>
      <c r="M149" s="236"/>
      <c r="N149" s="237"/>
    </row>
    <row r="150" spans="1:14" ht="18">
      <c r="A150" s="22"/>
      <c r="B150" s="33" t="s">
        <v>535</v>
      </c>
      <c r="C150" s="33"/>
      <c r="D150" s="16">
        <v>1</v>
      </c>
      <c r="E150" s="93" t="s">
        <v>536</v>
      </c>
      <c r="F150" s="93"/>
      <c r="G150" s="93"/>
      <c r="H150" s="93"/>
      <c r="I150" s="42" t="s">
        <v>39</v>
      </c>
      <c r="J150" s="35" t="s">
        <v>400</v>
      </c>
      <c r="K150" s="36">
        <v>25000</v>
      </c>
      <c r="L150" s="36">
        <v>25000</v>
      </c>
      <c r="M150" s="21">
        <v>606100</v>
      </c>
    </row>
    <row r="151" spans="1:14" ht="18">
      <c r="A151" s="22"/>
      <c r="B151" s="33" t="s">
        <v>537</v>
      </c>
      <c r="C151" s="33"/>
      <c r="D151" s="16">
        <v>2</v>
      </c>
      <c r="E151" s="93" t="s">
        <v>538</v>
      </c>
      <c r="F151" s="93"/>
      <c r="G151" s="93"/>
      <c r="H151" s="93"/>
      <c r="I151" s="42" t="s">
        <v>39</v>
      </c>
      <c r="J151" s="35" t="s">
        <v>400</v>
      </c>
      <c r="K151" s="37">
        <v>10000</v>
      </c>
      <c r="L151" s="37">
        <v>15000</v>
      </c>
      <c r="M151" s="21">
        <v>20000</v>
      </c>
    </row>
    <row r="152" spans="1:14" ht="18">
      <c r="A152" s="22"/>
      <c r="B152" s="33" t="s">
        <v>539</v>
      </c>
      <c r="C152" s="33"/>
      <c r="D152" s="16">
        <v>3</v>
      </c>
      <c r="E152" s="93" t="s">
        <v>540</v>
      </c>
      <c r="F152" s="93"/>
      <c r="G152" s="93"/>
      <c r="H152" s="93"/>
      <c r="I152" s="42" t="s">
        <v>39</v>
      </c>
      <c r="J152" s="35" t="s">
        <v>400</v>
      </c>
      <c r="K152" s="37">
        <v>10000</v>
      </c>
      <c r="L152" s="37">
        <v>5000</v>
      </c>
      <c r="M152" s="21">
        <v>60000</v>
      </c>
    </row>
    <row r="153" spans="1:14" ht="27" customHeight="1">
      <c r="A153" s="22"/>
      <c r="B153" s="33"/>
      <c r="C153" s="33"/>
      <c r="D153" s="23"/>
      <c r="I153" s="43" t="s">
        <v>541</v>
      </c>
      <c r="J153" s="51"/>
      <c r="K153" s="51"/>
      <c r="L153" s="51"/>
      <c r="M153" s="92">
        <f>SUM(M150:M152)</f>
        <v>686100</v>
      </c>
    </row>
    <row r="154" spans="1:14" ht="15.75" customHeight="1">
      <c r="A154" s="22"/>
      <c r="B154" s="33" t="s">
        <v>542</v>
      </c>
      <c r="C154" s="33"/>
      <c r="D154" s="23"/>
    </row>
    <row r="155" spans="1:14" ht="15.75" customHeight="1">
      <c r="A155" s="22"/>
      <c r="B155" s="33"/>
      <c r="C155" s="33"/>
      <c r="D155" s="22"/>
    </row>
    <row r="156" spans="1:14" ht="15.75" customHeight="1">
      <c r="A156" s="22"/>
      <c r="B156" s="33" t="s">
        <v>543</v>
      </c>
      <c r="C156" s="33"/>
      <c r="D156" s="22"/>
    </row>
    <row r="157" spans="1:14" ht="27.45" customHeight="1">
      <c r="A157" s="52" t="s">
        <v>544</v>
      </c>
      <c r="B157" s="33"/>
      <c r="C157" s="33"/>
      <c r="D157" s="22"/>
    </row>
    <row r="158" spans="1:14" ht="17.7" customHeight="1">
      <c r="A158" s="241" t="s">
        <v>204</v>
      </c>
      <c r="B158" s="242" t="s">
        <v>205</v>
      </c>
      <c r="C158" s="242" t="s">
        <v>233</v>
      </c>
      <c r="D158" s="241" t="s">
        <v>207</v>
      </c>
      <c r="E158" s="242" t="s">
        <v>208</v>
      </c>
      <c r="F158" s="26"/>
      <c r="G158" s="26"/>
      <c r="H158" s="26"/>
      <c r="I158" s="241" t="s">
        <v>209</v>
      </c>
      <c r="J158" s="242" t="s">
        <v>210</v>
      </c>
      <c r="K158" s="242" t="s">
        <v>211</v>
      </c>
      <c r="L158" s="242" t="s">
        <v>212</v>
      </c>
    </row>
    <row r="159" spans="1:14" ht="20.7" customHeight="1">
      <c r="A159" s="235"/>
      <c r="B159" s="242"/>
      <c r="C159" s="242"/>
      <c r="D159" s="235"/>
      <c r="E159" s="243"/>
      <c r="F159" s="27"/>
      <c r="G159" s="27"/>
      <c r="H159" s="27"/>
      <c r="I159" s="235"/>
      <c r="J159" s="243"/>
      <c r="K159" s="243"/>
      <c r="L159" s="242"/>
    </row>
    <row r="160" spans="1:14" ht="36">
      <c r="A160" s="22"/>
      <c r="B160" s="33" t="s">
        <v>545</v>
      </c>
      <c r="C160" s="33" t="s">
        <v>546</v>
      </c>
      <c r="D160" s="22">
        <v>1</v>
      </c>
      <c r="E160" s="20" t="s">
        <v>547</v>
      </c>
      <c r="I160" s="42" t="s">
        <v>306</v>
      </c>
      <c r="K160" s="20">
        <v>400000</v>
      </c>
      <c r="L160" s="36"/>
    </row>
    <row r="161" spans="1:12" ht="18">
      <c r="A161" s="22"/>
      <c r="B161" s="33"/>
      <c r="C161" s="33"/>
      <c r="D161" s="22"/>
      <c r="I161" s="42"/>
      <c r="K161" s="36"/>
      <c r="L161" s="36"/>
    </row>
    <row r="162" spans="1:12" ht="18">
      <c r="A162" s="22"/>
      <c r="B162" s="33"/>
      <c r="C162" s="33"/>
      <c r="D162" s="22"/>
      <c r="I162" s="42"/>
      <c r="K162" s="36"/>
      <c r="L162" s="36"/>
    </row>
    <row r="163" spans="1:12" ht="27.45" customHeight="1">
      <c r="A163" s="52" t="s">
        <v>548</v>
      </c>
      <c r="B163" s="33"/>
      <c r="C163" s="33"/>
      <c r="D163" s="22"/>
      <c r="I163" s="42"/>
      <c r="K163" s="36"/>
      <c r="L163" s="36"/>
    </row>
    <row r="164" spans="1:12" ht="17.7" customHeight="1">
      <c r="A164" s="241" t="s">
        <v>204</v>
      </c>
      <c r="B164" s="242" t="s">
        <v>205</v>
      </c>
      <c r="C164" s="242" t="s">
        <v>233</v>
      </c>
      <c r="D164" s="241" t="s">
        <v>207</v>
      </c>
      <c r="E164" s="242" t="s">
        <v>208</v>
      </c>
      <c r="F164" s="26"/>
      <c r="G164" s="26"/>
      <c r="H164" s="26"/>
      <c r="I164" s="241" t="s">
        <v>209</v>
      </c>
      <c r="J164" s="242" t="s">
        <v>210</v>
      </c>
      <c r="K164" s="242" t="s">
        <v>211</v>
      </c>
      <c r="L164" s="242" t="s">
        <v>212</v>
      </c>
    </row>
    <row r="165" spans="1:12" ht="20.7" customHeight="1">
      <c r="A165" s="235"/>
      <c r="B165" s="242"/>
      <c r="C165" s="242"/>
      <c r="D165" s="235"/>
      <c r="E165" s="243"/>
      <c r="F165" s="27"/>
      <c r="G165" s="27"/>
      <c r="H165" s="27"/>
      <c r="I165" s="235"/>
      <c r="J165" s="243"/>
      <c r="K165" s="243"/>
      <c r="L165" s="242"/>
    </row>
    <row r="166" spans="1:12" ht="54">
      <c r="A166" s="52"/>
      <c r="B166" s="248" t="s">
        <v>549</v>
      </c>
      <c r="C166" s="248" t="s">
        <v>550</v>
      </c>
      <c r="D166" s="22">
        <v>23</v>
      </c>
      <c r="E166" s="20" t="s">
        <v>551</v>
      </c>
      <c r="I166" s="17" t="s">
        <v>552</v>
      </c>
      <c r="J166" s="34" t="s">
        <v>315</v>
      </c>
      <c r="K166" s="36"/>
      <c r="L166" s="36"/>
    </row>
    <row r="167" spans="1:12" ht="18">
      <c r="A167" s="52"/>
      <c r="B167" s="248"/>
      <c r="C167" s="248"/>
      <c r="D167" s="16">
        <v>34</v>
      </c>
      <c r="E167" s="94" t="s">
        <v>553</v>
      </c>
      <c r="F167" s="94"/>
      <c r="G167" s="94"/>
      <c r="H167" s="94"/>
      <c r="I167" s="42" t="s">
        <v>39</v>
      </c>
      <c r="J167" s="34" t="s">
        <v>274</v>
      </c>
      <c r="K167" s="36"/>
      <c r="L167" s="36"/>
    </row>
    <row r="168" spans="1:12" ht="16.2" customHeight="1">
      <c r="A168" s="52"/>
      <c r="B168" s="248"/>
      <c r="C168" s="248"/>
      <c r="D168" s="16">
        <v>35</v>
      </c>
      <c r="E168" s="17" t="s">
        <v>554</v>
      </c>
      <c r="F168" s="17"/>
      <c r="G168" s="17"/>
      <c r="H168" s="17"/>
      <c r="I168" s="42" t="s">
        <v>555</v>
      </c>
      <c r="J168" s="34" t="s">
        <v>274</v>
      </c>
      <c r="K168" s="36"/>
      <c r="L168" s="36"/>
    </row>
    <row r="169" spans="1:12" ht="16.2" customHeight="1">
      <c r="A169" s="52"/>
      <c r="B169" s="248"/>
      <c r="C169" s="248"/>
      <c r="D169" s="16">
        <v>36</v>
      </c>
      <c r="E169" s="17" t="s">
        <v>467</v>
      </c>
      <c r="F169" s="17"/>
      <c r="G169" s="17"/>
      <c r="H169" s="17"/>
      <c r="I169" s="42" t="s">
        <v>556</v>
      </c>
      <c r="J169" s="34" t="s">
        <v>274</v>
      </c>
      <c r="K169" s="36"/>
      <c r="L169" s="36"/>
    </row>
    <row r="170" spans="1:12" ht="18">
      <c r="A170" s="52"/>
      <c r="B170" s="248" t="s">
        <v>557</v>
      </c>
      <c r="C170" s="248" t="s">
        <v>558</v>
      </c>
      <c r="D170" s="16">
        <v>34</v>
      </c>
      <c r="E170" s="94" t="s">
        <v>553</v>
      </c>
      <c r="F170" s="94"/>
      <c r="G170" s="94"/>
      <c r="H170" s="94"/>
      <c r="I170" s="42" t="s">
        <v>39</v>
      </c>
      <c r="J170" s="34" t="s">
        <v>274</v>
      </c>
      <c r="K170" s="36"/>
      <c r="L170" s="36"/>
    </row>
    <row r="171" spans="1:12" ht="16.95" customHeight="1">
      <c r="A171" s="52"/>
      <c r="B171" s="248"/>
      <c r="C171" s="248"/>
      <c r="D171" s="16">
        <v>35</v>
      </c>
      <c r="E171" s="17" t="s">
        <v>554</v>
      </c>
      <c r="F171" s="17"/>
      <c r="G171" s="17"/>
      <c r="H171" s="17"/>
      <c r="I171" s="42" t="s">
        <v>555</v>
      </c>
      <c r="J171" s="34" t="s">
        <v>274</v>
      </c>
      <c r="K171" s="36"/>
      <c r="L171" s="36"/>
    </row>
    <row r="172" spans="1:12" ht="16.95" customHeight="1">
      <c r="A172" s="52"/>
      <c r="B172" s="248"/>
      <c r="C172" s="248"/>
      <c r="D172" s="16">
        <v>36</v>
      </c>
      <c r="E172" s="17" t="s">
        <v>467</v>
      </c>
      <c r="F172" s="17"/>
      <c r="G172" s="17"/>
      <c r="H172" s="17"/>
      <c r="I172" s="42" t="s">
        <v>556</v>
      </c>
      <c r="J172" s="34" t="s">
        <v>274</v>
      </c>
      <c r="K172" s="36"/>
      <c r="L172" s="36"/>
    </row>
    <row r="173" spans="1:12" ht="30" customHeight="1">
      <c r="A173" s="52"/>
      <c r="B173" s="248" t="s">
        <v>559</v>
      </c>
      <c r="C173" s="248" t="s">
        <v>560</v>
      </c>
      <c r="D173" s="16">
        <v>34</v>
      </c>
      <c r="E173" s="94" t="s">
        <v>553</v>
      </c>
      <c r="F173" s="94"/>
      <c r="G173" s="94"/>
      <c r="H173" s="94"/>
      <c r="I173" s="42" t="s">
        <v>39</v>
      </c>
      <c r="J173" s="34" t="s">
        <v>274</v>
      </c>
      <c r="K173" s="36"/>
      <c r="L173" s="36"/>
    </row>
    <row r="174" spans="1:12" ht="16.95" customHeight="1">
      <c r="A174" s="52"/>
      <c r="B174" s="248"/>
      <c r="C174" s="248"/>
      <c r="D174" s="16">
        <v>35</v>
      </c>
      <c r="E174" s="17" t="s">
        <v>554</v>
      </c>
      <c r="F174" s="17"/>
      <c r="G174" s="17"/>
      <c r="H174" s="17"/>
      <c r="I174" s="42" t="s">
        <v>555</v>
      </c>
      <c r="J174" s="34" t="s">
        <v>274</v>
      </c>
      <c r="K174" s="36"/>
      <c r="L174" s="36"/>
    </row>
    <row r="175" spans="1:12" ht="31.95" customHeight="1">
      <c r="A175" s="22"/>
      <c r="B175" s="248" t="s">
        <v>561</v>
      </c>
      <c r="C175" s="33" t="s">
        <v>562</v>
      </c>
      <c r="D175" s="22"/>
    </row>
    <row r="176" spans="1:12" ht="36">
      <c r="A176" s="22"/>
      <c r="B176" s="248"/>
      <c r="C176" s="33" t="s">
        <v>563</v>
      </c>
      <c r="D176" s="22"/>
    </row>
    <row r="177" spans="1:23" ht="28.95" customHeight="1">
      <c r="A177" s="22"/>
      <c r="B177" s="248" t="s">
        <v>564</v>
      </c>
      <c r="C177" s="33" t="s">
        <v>565</v>
      </c>
      <c r="D177" s="22"/>
    </row>
    <row r="178" spans="1:23" ht="54">
      <c r="A178" s="22"/>
      <c r="B178" s="248"/>
      <c r="C178" s="33" t="s">
        <v>566</v>
      </c>
      <c r="D178" s="22">
        <v>23</v>
      </c>
      <c r="E178" s="20" t="s">
        <v>567</v>
      </c>
      <c r="I178" s="19" t="s">
        <v>239</v>
      </c>
      <c r="J178" s="34" t="s">
        <v>315</v>
      </c>
    </row>
    <row r="179" spans="1:23" ht="15.75" customHeight="1">
      <c r="A179" s="22"/>
      <c r="B179" s="33"/>
      <c r="C179" s="33"/>
      <c r="D179" s="22"/>
    </row>
    <row r="180" spans="1:23" ht="15.75" customHeight="1">
      <c r="A180" s="22"/>
      <c r="B180" s="33"/>
      <c r="C180" s="33"/>
      <c r="D180" s="22"/>
    </row>
    <row r="181" spans="1:23" ht="15.75" customHeight="1">
      <c r="A181" s="22"/>
      <c r="B181" s="33"/>
      <c r="C181" s="33"/>
      <c r="D181" s="22"/>
    </row>
    <row r="182" spans="1:23" s="20" customFormat="1" ht="15.75" customHeight="1">
      <c r="A182" s="22"/>
      <c r="B182" s="33"/>
      <c r="C182" s="33"/>
      <c r="D182" s="22"/>
      <c r="I182" s="19"/>
      <c r="M182" s="82"/>
      <c r="N182" s="16"/>
      <c r="O182" s="19"/>
      <c r="P182" s="19"/>
      <c r="Q182" s="19"/>
      <c r="R182" s="19"/>
      <c r="S182" s="19"/>
      <c r="T182" s="19"/>
      <c r="U182" s="19"/>
      <c r="V182" s="19"/>
      <c r="W182" s="19"/>
    </row>
    <row r="183" spans="1:23" s="20" customFormat="1" ht="15.75" customHeight="1">
      <c r="A183" s="22"/>
      <c r="B183" s="33"/>
      <c r="C183" s="33"/>
      <c r="D183" s="22"/>
      <c r="I183" s="19"/>
      <c r="M183" s="82"/>
      <c r="N183" s="16"/>
      <c r="O183" s="19"/>
      <c r="P183" s="19"/>
      <c r="Q183" s="19"/>
      <c r="R183" s="19"/>
      <c r="S183" s="19"/>
      <c r="T183" s="19"/>
      <c r="U183" s="19"/>
      <c r="V183" s="19"/>
      <c r="W183" s="19"/>
    </row>
    <row r="184" spans="1:23" s="20" customFormat="1" ht="15.75" customHeight="1">
      <c r="A184" s="22"/>
      <c r="B184" s="33"/>
      <c r="C184" s="33"/>
      <c r="D184" s="22"/>
      <c r="I184" s="19"/>
      <c r="M184" s="82"/>
      <c r="N184" s="16"/>
      <c r="O184" s="19"/>
      <c r="P184" s="19"/>
      <c r="Q184" s="19"/>
      <c r="R184" s="19"/>
      <c r="S184" s="19"/>
      <c r="T184" s="19"/>
      <c r="U184" s="19"/>
      <c r="V184" s="19"/>
      <c r="W184" s="19"/>
    </row>
    <row r="185" spans="1:23" s="20" customFormat="1" ht="15.75" customHeight="1">
      <c r="A185" s="22"/>
      <c r="B185" s="33"/>
      <c r="C185" s="33"/>
      <c r="D185" s="22"/>
      <c r="I185" s="19"/>
      <c r="M185" s="82"/>
      <c r="N185" s="16"/>
      <c r="O185" s="19"/>
      <c r="P185" s="19"/>
      <c r="Q185" s="19"/>
      <c r="R185" s="19"/>
      <c r="S185" s="19"/>
      <c r="T185" s="19"/>
      <c r="U185" s="19"/>
      <c r="V185" s="19"/>
      <c r="W185" s="19"/>
    </row>
    <row r="186" spans="1:23" s="20" customFormat="1" ht="15.75" customHeight="1">
      <c r="A186" s="22"/>
      <c r="B186" s="33"/>
      <c r="C186" s="33"/>
      <c r="D186" s="22"/>
      <c r="I186" s="19"/>
      <c r="M186" s="82"/>
      <c r="N186" s="16"/>
      <c r="O186" s="19"/>
      <c r="P186" s="19"/>
      <c r="Q186" s="19"/>
      <c r="R186" s="19"/>
      <c r="S186" s="19"/>
      <c r="T186" s="19"/>
      <c r="U186" s="19"/>
      <c r="V186" s="19"/>
      <c r="W186" s="19"/>
    </row>
    <row r="187" spans="1:23" s="20" customFormat="1" ht="15.75" customHeight="1">
      <c r="A187" s="22"/>
      <c r="B187" s="33"/>
      <c r="C187" s="33"/>
      <c r="D187" s="22"/>
      <c r="I187" s="19"/>
      <c r="M187" s="82"/>
      <c r="N187" s="16"/>
      <c r="O187" s="19"/>
      <c r="P187" s="19"/>
      <c r="Q187" s="19"/>
      <c r="R187" s="19"/>
      <c r="S187" s="19"/>
      <c r="T187" s="19"/>
      <c r="U187" s="19"/>
      <c r="V187" s="19"/>
      <c r="W187" s="19"/>
    </row>
    <row r="188" spans="1:23" s="20" customFormat="1" ht="15.75" customHeight="1">
      <c r="A188" s="22"/>
      <c r="B188" s="33"/>
      <c r="C188" s="33"/>
      <c r="D188" s="22"/>
      <c r="I188" s="19"/>
      <c r="M188" s="82"/>
      <c r="N188" s="16"/>
      <c r="O188" s="19"/>
      <c r="P188" s="19"/>
      <c r="Q188" s="19"/>
      <c r="R188" s="19"/>
      <c r="S188" s="19"/>
      <c r="T188" s="19"/>
      <c r="U188" s="19"/>
      <c r="V188" s="19"/>
      <c r="W188" s="19"/>
    </row>
    <row r="189" spans="1:23" s="20" customFormat="1" ht="15.75" customHeight="1">
      <c r="A189" s="22"/>
      <c r="B189" s="33"/>
      <c r="C189" s="33"/>
      <c r="D189" s="22"/>
      <c r="I189" s="19"/>
      <c r="M189" s="82"/>
      <c r="N189" s="16"/>
      <c r="O189" s="19"/>
      <c r="P189" s="19"/>
      <c r="Q189" s="19"/>
      <c r="R189" s="19"/>
      <c r="S189" s="19"/>
      <c r="T189" s="19"/>
      <c r="U189" s="19"/>
      <c r="V189" s="19"/>
      <c r="W189" s="19"/>
    </row>
    <row r="190" spans="1:23" s="20" customFormat="1" ht="15.75" customHeight="1">
      <c r="A190" s="22"/>
      <c r="B190" s="33"/>
      <c r="C190" s="33"/>
      <c r="D190" s="22"/>
      <c r="I190" s="19"/>
      <c r="M190" s="82"/>
      <c r="N190" s="16"/>
      <c r="O190" s="19"/>
      <c r="P190" s="19"/>
      <c r="Q190" s="19"/>
      <c r="R190" s="19"/>
      <c r="S190" s="19"/>
      <c r="T190" s="19"/>
      <c r="U190" s="19"/>
      <c r="V190" s="19"/>
      <c r="W190" s="19"/>
    </row>
    <row r="191" spans="1:23" s="20" customFormat="1" ht="15.75" customHeight="1">
      <c r="A191" s="22"/>
      <c r="B191" s="33"/>
      <c r="C191" s="33"/>
      <c r="D191" s="22"/>
      <c r="I191" s="19"/>
      <c r="M191" s="82"/>
      <c r="N191" s="16"/>
      <c r="O191" s="19"/>
      <c r="P191" s="19"/>
      <c r="Q191" s="19"/>
      <c r="R191" s="19"/>
      <c r="S191" s="19"/>
      <c r="T191" s="19"/>
      <c r="U191" s="19"/>
      <c r="V191" s="19"/>
      <c r="W191" s="19"/>
    </row>
    <row r="192" spans="1:23" s="20" customFormat="1" ht="15.75" customHeight="1">
      <c r="A192" s="22"/>
      <c r="B192" s="33"/>
      <c r="C192" s="33"/>
      <c r="D192" s="22"/>
      <c r="I192" s="19"/>
      <c r="M192" s="82"/>
      <c r="N192" s="16"/>
      <c r="O192" s="19"/>
      <c r="P192" s="19"/>
      <c r="Q192" s="19"/>
      <c r="R192" s="19"/>
      <c r="S192" s="19"/>
      <c r="T192" s="19"/>
      <c r="U192" s="19"/>
      <c r="V192" s="19"/>
      <c r="W192" s="19"/>
    </row>
    <row r="193" spans="1:23" s="20" customFormat="1" ht="15.75" customHeight="1">
      <c r="A193" s="22"/>
      <c r="B193" s="33"/>
      <c r="C193" s="33"/>
      <c r="D193" s="22"/>
      <c r="I193" s="19"/>
      <c r="M193" s="82"/>
      <c r="N193" s="16"/>
      <c r="O193" s="19"/>
      <c r="P193" s="19"/>
      <c r="Q193" s="19"/>
      <c r="R193" s="19"/>
      <c r="S193" s="19"/>
      <c r="T193" s="19"/>
      <c r="U193" s="19"/>
      <c r="V193" s="19"/>
      <c r="W193" s="19"/>
    </row>
    <row r="194" spans="1:23" s="20" customFormat="1" ht="15.75" customHeight="1">
      <c r="A194" s="22"/>
      <c r="B194" s="33"/>
      <c r="C194" s="33"/>
      <c r="D194" s="22"/>
      <c r="I194" s="19"/>
      <c r="M194" s="82"/>
      <c r="N194" s="16"/>
      <c r="O194" s="19"/>
      <c r="P194" s="19"/>
      <c r="Q194" s="19"/>
      <c r="R194" s="19"/>
      <c r="S194" s="19"/>
      <c r="T194" s="19"/>
      <c r="U194" s="19"/>
      <c r="V194" s="19"/>
      <c r="W194" s="19"/>
    </row>
    <row r="195" spans="1:23" s="20" customFormat="1" ht="15.75" customHeight="1">
      <c r="A195" s="22"/>
      <c r="B195" s="33"/>
      <c r="C195" s="33"/>
      <c r="D195" s="22"/>
      <c r="I195" s="19"/>
      <c r="M195" s="82"/>
      <c r="N195" s="16"/>
      <c r="O195" s="19"/>
      <c r="P195" s="19"/>
      <c r="Q195" s="19"/>
      <c r="R195" s="19"/>
      <c r="S195" s="19"/>
      <c r="T195" s="19"/>
      <c r="U195" s="19"/>
      <c r="V195" s="19"/>
      <c r="W195" s="19"/>
    </row>
    <row r="196" spans="1:23" s="20" customFormat="1" ht="15.75" customHeight="1">
      <c r="A196" s="22"/>
      <c r="B196" s="33"/>
      <c r="C196" s="33"/>
      <c r="D196" s="22"/>
      <c r="I196" s="19"/>
      <c r="M196" s="82"/>
      <c r="N196" s="16"/>
      <c r="O196" s="19"/>
      <c r="P196" s="19"/>
      <c r="Q196" s="19"/>
      <c r="R196" s="19"/>
      <c r="S196" s="19"/>
      <c r="T196" s="19"/>
      <c r="U196" s="19"/>
      <c r="V196" s="19"/>
      <c r="W196" s="19"/>
    </row>
    <row r="197" spans="1:23" s="20" customFormat="1" ht="15.75" customHeight="1">
      <c r="A197" s="22"/>
      <c r="B197" s="33"/>
      <c r="C197" s="33"/>
      <c r="D197" s="22"/>
      <c r="I197" s="19"/>
      <c r="M197" s="82"/>
      <c r="N197" s="16"/>
      <c r="O197" s="19"/>
      <c r="P197" s="19"/>
      <c r="Q197" s="19"/>
      <c r="R197" s="19"/>
      <c r="S197" s="19"/>
      <c r="T197" s="19"/>
      <c r="U197" s="19"/>
      <c r="V197" s="19"/>
      <c r="W197" s="19"/>
    </row>
    <row r="198" spans="1:23" s="20" customFormat="1" ht="15.75" customHeight="1">
      <c r="A198" s="22"/>
      <c r="B198" s="33"/>
      <c r="C198" s="33"/>
      <c r="D198" s="22"/>
      <c r="I198" s="19"/>
      <c r="M198" s="82"/>
      <c r="N198" s="16"/>
      <c r="O198" s="19"/>
      <c r="P198" s="19"/>
      <c r="Q198" s="19"/>
      <c r="R198" s="19"/>
      <c r="S198" s="19"/>
      <c r="T198" s="19"/>
      <c r="U198" s="19"/>
      <c r="V198" s="19"/>
      <c r="W198" s="19"/>
    </row>
    <row r="199" spans="1:23" s="20" customFormat="1" ht="15.75" customHeight="1">
      <c r="A199" s="22"/>
      <c r="B199" s="33"/>
      <c r="C199" s="33"/>
      <c r="D199" s="22"/>
      <c r="I199" s="19"/>
      <c r="M199" s="82"/>
      <c r="N199" s="16"/>
      <c r="O199" s="19"/>
      <c r="P199" s="19"/>
      <c r="Q199" s="19"/>
      <c r="R199" s="19"/>
      <c r="S199" s="19"/>
      <c r="T199" s="19"/>
      <c r="U199" s="19"/>
      <c r="V199" s="19"/>
      <c r="W199" s="19"/>
    </row>
    <row r="200" spans="1:23" s="20" customFormat="1" ht="15.75" customHeight="1">
      <c r="A200" s="22"/>
      <c r="B200" s="33"/>
      <c r="C200" s="33"/>
      <c r="D200" s="22"/>
      <c r="I200" s="19"/>
      <c r="M200" s="82"/>
      <c r="N200" s="16"/>
      <c r="O200" s="19"/>
      <c r="P200" s="19"/>
      <c r="Q200" s="19"/>
      <c r="R200" s="19"/>
      <c r="S200" s="19"/>
      <c r="T200" s="19"/>
      <c r="U200" s="19"/>
      <c r="V200" s="19"/>
      <c r="W200" s="19"/>
    </row>
    <row r="201" spans="1:23" s="20" customFormat="1" ht="15.75" customHeight="1">
      <c r="A201" s="22"/>
      <c r="B201" s="33"/>
      <c r="C201" s="33"/>
      <c r="D201" s="22"/>
      <c r="I201" s="19"/>
      <c r="M201" s="82"/>
      <c r="N201" s="16"/>
      <c r="O201" s="19"/>
      <c r="P201" s="19"/>
      <c r="Q201" s="19"/>
      <c r="R201" s="19"/>
      <c r="S201" s="19"/>
      <c r="T201" s="19"/>
      <c r="U201" s="19"/>
      <c r="V201" s="19"/>
      <c r="W201" s="19"/>
    </row>
    <row r="202" spans="1:23" s="20" customFormat="1" ht="15.75" customHeight="1">
      <c r="A202" s="22"/>
      <c r="B202" s="33"/>
      <c r="C202" s="33"/>
      <c r="D202" s="22"/>
      <c r="I202" s="19"/>
      <c r="M202" s="82"/>
      <c r="N202" s="16"/>
      <c r="O202" s="19"/>
      <c r="P202" s="19"/>
      <c r="Q202" s="19"/>
      <c r="R202" s="19"/>
      <c r="S202" s="19"/>
      <c r="T202" s="19"/>
      <c r="U202" s="19"/>
      <c r="V202" s="19"/>
      <c r="W202" s="19"/>
    </row>
    <row r="203" spans="1:23" s="20" customFormat="1" ht="15.75" customHeight="1">
      <c r="A203" s="22"/>
      <c r="B203" s="33"/>
      <c r="C203" s="33"/>
      <c r="D203" s="22"/>
      <c r="I203" s="19"/>
      <c r="M203" s="82"/>
      <c r="N203" s="16"/>
      <c r="O203" s="19"/>
      <c r="P203" s="19"/>
      <c r="Q203" s="19"/>
      <c r="R203" s="19"/>
      <c r="S203" s="19"/>
      <c r="T203" s="19"/>
      <c r="U203" s="19"/>
      <c r="V203" s="19"/>
      <c r="W203" s="19"/>
    </row>
    <row r="204" spans="1:23" s="20" customFormat="1" ht="15.75" customHeight="1">
      <c r="A204" s="22"/>
      <c r="B204" s="33"/>
      <c r="C204" s="33"/>
      <c r="D204" s="22"/>
      <c r="I204" s="19"/>
      <c r="M204" s="82"/>
      <c r="N204" s="16"/>
      <c r="O204" s="19"/>
      <c r="P204" s="19"/>
      <c r="Q204" s="19"/>
      <c r="R204" s="19"/>
      <c r="S204" s="19"/>
      <c r="T204" s="19"/>
      <c r="U204" s="19"/>
      <c r="V204" s="19"/>
      <c r="W204" s="19"/>
    </row>
    <row r="205" spans="1:23" s="20" customFormat="1" ht="15.75" customHeight="1">
      <c r="A205" s="22"/>
      <c r="B205" s="33"/>
      <c r="C205" s="33"/>
      <c r="D205" s="22"/>
      <c r="I205" s="19"/>
      <c r="M205" s="82"/>
      <c r="N205" s="16"/>
      <c r="O205" s="19"/>
      <c r="P205" s="19"/>
      <c r="Q205" s="19"/>
      <c r="R205" s="19"/>
      <c r="S205" s="19"/>
      <c r="T205" s="19"/>
      <c r="U205" s="19"/>
      <c r="V205" s="19"/>
      <c r="W205" s="19"/>
    </row>
    <row r="206" spans="1:23" s="20" customFormat="1" ht="15.75" customHeight="1">
      <c r="A206" s="22"/>
      <c r="B206" s="33"/>
      <c r="C206" s="33"/>
      <c r="D206" s="22"/>
      <c r="I206" s="19"/>
      <c r="M206" s="82"/>
      <c r="N206" s="16"/>
      <c r="O206" s="19"/>
      <c r="P206" s="19"/>
      <c r="Q206" s="19"/>
      <c r="R206" s="19"/>
      <c r="S206" s="19"/>
      <c r="T206" s="19"/>
      <c r="U206" s="19"/>
      <c r="V206" s="19"/>
      <c r="W206" s="19"/>
    </row>
    <row r="207" spans="1:23" s="20" customFormat="1" ht="15.75" customHeight="1">
      <c r="A207" s="22"/>
      <c r="B207" s="33"/>
      <c r="C207" s="33"/>
      <c r="D207" s="22"/>
      <c r="I207" s="19"/>
      <c r="M207" s="82"/>
      <c r="N207" s="16"/>
      <c r="O207" s="19"/>
      <c r="P207" s="19"/>
      <c r="Q207" s="19"/>
      <c r="R207" s="19"/>
      <c r="S207" s="19"/>
      <c r="T207" s="19"/>
      <c r="U207" s="19"/>
      <c r="V207" s="19"/>
      <c r="W207" s="19"/>
    </row>
    <row r="208" spans="1:23" s="20" customFormat="1" ht="15.75" customHeight="1">
      <c r="A208" s="22"/>
      <c r="B208" s="33"/>
      <c r="C208" s="33"/>
      <c r="D208" s="22"/>
      <c r="I208" s="19"/>
      <c r="M208" s="82"/>
      <c r="N208" s="16"/>
      <c r="O208" s="19"/>
      <c r="P208" s="19"/>
      <c r="Q208" s="19"/>
      <c r="R208" s="19"/>
      <c r="S208" s="19"/>
      <c r="T208" s="19"/>
      <c r="U208" s="19"/>
      <c r="V208" s="19"/>
      <c r="W208" s="19"/>
    </row>
    <row r="209" spans="1:23" s="20" customFormat="1" ht="15.75" customHeight="1">
      <c r="A209" s="22"/>
      <c r="B209" s="33"/>
      <c r="C209" s="33"/>
      <c r="D209" s="22"/>
      <c r="I209" s="19"/>
      <c r="M209" s="82"/>
      <c r="N209" s="16"/>
      <c r="O209" s="19"/>
      <c r="P209" s="19"/>
      <c r="Q209" s="19"/>
      <c r="R209" s="19"/>
      <c r="S209" s="19"/>
      <c r="T209" s="19"/>
      <c r="U209" s="19"/>
      <c r="V209" s="19"/>
      <c r="W209" s="19"/>
    </row>
    <row r="210" spans="1:23" s="20" customFormat="1" ht="15.75" customHeight="1">
      <c r="A210" s="22"/>
      <c r="B210" s="33"/>
      <c r="C210" s="33"/>
      <c r="D210" s="22"/>
      <c r="I210" s="19"/>
      <c r="M210" s="82"/>
      <c r="N210" s="16"/>
      <c r="O210" s="19"/>
      <c r="P210" s="19"/>
      <c r="Q210" s="19"/>
      <c r="R210" s="19"/>
      <c r="S210" s="19"/>
      <c r="T210" s="19"/>
      <c r="U210" s="19"/>
      <c r="V210" s="19"/>
      <c r="W210" s="19"/>
    </row>
    <row r="211" spans="1:23" s="20" customFormat="1" ht="15.75" customHeight="1">
      <c r="A211" s="22"/>
      <c r="B211" s="33"/>
      <c r="C211" s="33"/>
      <c r="D211" s="22"/>
      <c r="I211" s="19"/>
      <c r="M211" s="82"/>
      <c r="N211" s="16"/>
      <c r="O211" s="19"/>
      <c r="P211" s="19"/>
      <c r="Q211" s="19"/>
      <c r="R211" s="19"/>
      <c r="S211" s="19"/>
      <c r="T211" s="19"/>
      <c r="U211" s="19"/>
      <c r="V211" s="19"/>
      <c r="W211" s="19"/>
    </row>
    <row r="212" spans="1:23" s="20" customFormat="1" ht="15.75" customHeight="1">
      <c r="A212" s="22"/>
      <c r="B212" s="33"/>
      <c r="C212" s="33"/>
      <c r="D212" s="22"/>
      <c r="I212" s="19"/>
      <c r="M212" s="82"/>
      <c r="N212" s="16"/>
      <c r="O212" s="19"/>
      <c r="P212" s="19"/>
      <c r="Q212" s="19"/>
      <c r="R212" s="19"/>
      <c r="S212" s="19"/>
      <c r="T212" s="19"/>
      <c r="U212" s="19"/>
      <c r="V212" s="19"/>
      <c r="W212" s="19"/>
    </row>
    <row r="213" spans="1:23" s="20" customFormat="1" ht="15.75" customHeight="1">
      <c r="A213" s="22"/>
      <c r="B213" s="33"/>
      <c r="C213" s="33"/>
      <c r="D213" s="22"/>
      <c r="I213" s="19"/>
      <c r="M213" s="82"/>
      <c r="N213" s="16"/>
      <c r="O213" s="19"/>
      <c r="P213" s="19"/>
      <c r="Q213" s="19"/>
      <c r="R213" s="19"/>
      <c r="S213" s="19"/>
      <c r="T213" s="19"/>
      <c r="U213" s="19"/>
      <c r="V213" s="19"/>
      <c r="W213" s="19"/>
    </row>
    <row r="214" spans="1:23" s="20" customFormat="1" ht="15.75" customHeight="1">
      <c r="A214" s="22"/>
      <c r="B214" s="33"/>
      <c r="C214" s="33"/>
      <c r="D214" s="22"/>
      <c r="I214" s="19"/>
      <c r="M214" s="82"/>
      <c r="N214" s="16"/>
      <c r="O214" s="19"/>
      <c r="P214" s="19"/>
      <c r="Q214" s="19"/>
      <c r="R214" s="19"/>
      <c r="S214" s="19"/>
      <c r="T214" s="19"/>
      <c r="U214" s="19"/>
      <c r="V214" s="19"/>
      <c r="W214" s="19"/>
    </row>
    <row r="215" spans="1:23" s="20" customFormat="1" ht="15.75" customHeight="1">
      <c r="A215" s="22"/>
      <c r="B215" s="33"/>
      <c r="C215" s="33"/>
      <c r="D215" s="22"/>
      <c r="I215" s="19"/>
      <c r="M215" s="82"/>
      <c r="N215" s="16"/>
      <c r="O215" s="19"/>
      <c r="P215" s="19"/>
      <c r="Q215" s="19"/>
      <c r="R215" s="19"/>
      <c r="S215" s="19"/>
      <c r="T215" s="19"/>
      <c r="U215" s="19"/>
      <c r="V215" s="19"/>
      <c r="W215" s="19"/>
    </row>
    <row r="216" spans="1:23" s="20" customFormat="1" ht="15.75" customHeight="1">
      <c r="A216" s="22"/>
      <c r="B216" s="33"/>
      <c r="C216" s="33"/>
      <c r="D216" s="22"/>
      <c r="I216" s="19"/>
      <c r="M216" s="82"/>
      <c r="N216" s="16"/>
      <c r="O216" s="19"/>
      <c r="P216" s="19"/>
      <c r="Q216" s="19"/>
      <c r="R216" s="19"/>
      <c r="S216" s="19"/>
      <c r="T216" s="19"/>
      <c r="U216" s="19"/>
      <c r="V216" s="19"/>
      <c r="W216" s="19"/>
    </row>
    <row r="217" spans="1:23" s="20" customFormat="1" ht="15.75" customHeight="1">
      <c r="A217" s="22"/>
      <c r="B217" s="33"/>
      <c r="C217" s="33"/>
      <c r="D217" s="22"/>
      <c r="I217" s="19"/>
      <c r="M217" s="82"/>
      <c r="N217" s="16"/>
      <c r="O217" s="19"/>
      <c r="P217" s="19"/>
      <c r="Q217" s="19"/>
      <c r="R217" s="19"/>
      <c r="S217" s="19"/>
      <c r="T217" s="19"/>
      <c r="U217" s="19"/>
      <c r="V217" s="19"/>
      <c r="W217" s="19"/>
    </row>
    <row r="218" spans="1:23" s="20" customFormat="1" ht="15.75" customHeight="1">
      <c r="A218" s="22"/>
      <c r="B218" s="33"/>
      <c r="C218" s="33"/>
      <c r="D218" s="22"/>
      <c r="I218" s="19"/>
      <c r="M218" s="82"/>
      <c r="N218" s="16"/>
      <c r="O218" s="19"/>
      <c r="P218" s="19"/>
      <c r="Q218" s="19"/>
      <c r="R218" s="19"/>
      <c r="S218" s="19"/>
      <c r="T218" s="19"/>
      <c r="U218" s="19"/>
      <c r="V218" s="19"/>
      <c r="W218" s="19"/>
    </row>
    <row r="219" spans="1:23" s="20" customFormat="1" ht="15.75" customHeight="1">
      <c r="A219" s="22"/>
      <c r="B219" s="33"/>
      <c r="C219" s="33"/>
      <c r="D219" s="22"/>
      <c r="I219" s="19"/>
      <c r="M219" s="82"/>
      <c r="N219" s="16"/>
      <c r="O219" s="19"/>
      <c r="P219" s="19"/>
      <c r="Q219" s="19"/>
      <c r="R219" s="19"/>
      <c r="S219" s="19"/>
      <c r="T219" s="19"/>
      <c r="U219" s="19"/>
      <c r="V219" s="19"/>
      <c r="W219" s="19"/>
    </row>
    <row r="220" spans="1:23" s="20" customFormat="1" ht="15.75" customHeight="1">
      <c r="A220" s="22"/>
      <c r="B220" s="33"/>
      <c r="C220" s="33"/>
      <c r="D220" s="22"/>
      <c r="I220" s="19"/>
      <c r="M220" s="82"/>
      <c r="N220" s="16"/>
      <c r="O220" s="19"/>
      <c r="P220" s="19"/>
      <c r="Q220" s="19"/>
      <c r="R220" s="19"/>
      <c r="S220" s="19"/>
      <c r="T220" s="19"/>
      <c r="U220" s="19"/>
      <c r="V220" s="19"/>
      <c r="W220" s="19"/>
    </row>
    <row r="221" spans="1:23" s="20" customFormat="1" ht="15.75" customHeight="1">
      <c r="A221" s="22"/>
      <c r="B221" s="33"/>
      <c r="C221" s="33"/>
      <c r="D221" s="22"/>
      <c r="I221" s="19"/>
      <c r="M221" s="82"/>
      <c r="N221" s="16"/>
      <c r="O221" s="19"/>
      <c r="P221" s="19"/>
      <c r="Q221" s="19"/>
      <c r="R221" s="19"/>
      <c r="S221" s="19"/>
      <c r="T221" s="19"/>
      <c r="U221" s="19"/>
      <c r="V221" s="19"/>
      <c r="W221" s="19"/>
    </row>
    <row r="222" spans="1:23" s="20" customFormat="1" ht="15.75" customHeight="1">
      <c r="A222" s="22"/>
      <c r="B222" s="33"/>
      <c r="C222" s="33"/>
      <c r="D222" s="22"/>
      <c r="I222" s="19"/>
      <c r="M222" s="82"/>
      <c r="N222" s="16"/>
      <c r="O222" s="19"/>
      <c r="P222" s="19"/>
      <c r="Q222" s="19"/>
      <c r="R222" s="19"/>
      <c r="S222" s="19"/>
      <c r="T222" s="19"/>
      <c r="U222" s="19"/>
      <c r="V222" s="19"/>
      <c r="W222" s="19"/>
    </row>
    <row r="223" spans="1:23" s="20" customFormat="1" ht="15.75" customHeight="1">
      <c r="A223" s="22"/>
      <c r="B223" s="33"/>
      <c r="C223" s="33"/>
      <c r="D223" s="22"/>
      <c r="I223" s="19"/>
      <c r="M223" s="82"/>
      <c r="N223" s="16"/>
      <c r="O223" s="19"/>
      <c r="P223" s="19"/>
      <c r="Q223" s="19"/>
      <c r="R223" s="19"/>
      <c r="S223" s="19"/>
      <c r="T223" s="19"/>
      <c r="U223" s="19"/>
      <c r="V223" s="19"/>
      <c r="W223" s="19"/>
    </row>
    <row r="224" spans="1:23" s="20" customFormat="1" ht="15.75" customHeight="1">
      <c r="A224" s="22"/>
      <c r="B224" s="33"/>
      <c r="C224" s="33"/>
      <c r="D224" s="22"/>
      <c r="I224" s="19"/>
      <c r="M224" s="82"/>
      <c r="N224" s="16"/>
      <c r="O224" s="19"/>
      <c r="P224" s="19"/>
      <c r="Q224" s="19"/>
      <c r="R224" s="19"/>
      <c r="S224" s="19"/>
      <c r="T224" s="19"/>
      <c r="U224" s="19"/>
      <c r="V224" s="19"/>
      <c r="W224" s="19"/>
    </row>
    <row r="225" spans="1:23" s="20" customFormat="1" ht="15.75" customHeight="1">
      <c r="A225" s="22"/>
      <c r="B225" s="33"/>
      <c r="C225" s="33"/>
      <c r="D225" s="22"/>
      <c r="I225" s="19"/>
      <c r="M225" s="82"/>
      <c r="N225" s="16"/>
      <c r="O225" s="19"/>
      <c r="P225" s="19"/>
      <c r="Q225" s="19"/>
      <c r="R225" s="19"/>
      <c r="S225" s="19"/>
      <c r="T225" s="19"/>
      <c r="U225" s="19"/>
      <c r="V225" s="19"/>
      <c r="W225" s="19"/>
    </row>
    <row r="226" spans="1:23" s="20" customFormat="1" ht="15.75" customHeight="1">
      <c r="A226" s="22"/>
      <c r="B226" s="33"/>
      <c r="C226" s="33"/>
      <c r="D226" s="22"/>
      <c r="I226" s="19"/>
      <c r="M226" s="82"/>
      <c r="N226" s="16"/>
      <c r="O226" s="19"/>
      <c r="P226" s="19"/>
      <c r="Q226" s="19"/>
      <c r="R226" s="19"/>
      <c r="S226" s="19"/>
      <c r="T226" s="19"/>
      <c r="U226" s="19"/>
      <c r="V226" s="19"/>
      <c r="W226" s="19"/>
    </row>
    <row r="227" spans="1:23" s="20" customFormat="1" ht="15.75" customHeight="1">
      <c r="A227" s="22"/>
      <c r="B227" s="33"/>
      <c r="C227" s="33"/>
      <c r="D227" s="22"/>
      <c r="I227" s="19"/>
      <c r="M227" s="82"/>
      <c r="N227" s="16"/>
      <c r="O227" s="19"/>
      <c r="P227" s="19"/>
      <c r="Q227" s="19"/>
      <c r="R227" s="19"/>
      <c r="S227" s="19"/>
      <c r="T227" s="19"/>
      <c r="U227" s="19"/>
      <c r="V227" s="19"/>
      <c r="W227" s="19"/>
    </row>
    <row r="228" spans="1:23" s="20" customFormat="1" ht="15.75" customHeight="1">
      <c r="A228" s="22"/>
      <c r="B228" s="33"/>
      <c r="C228" s="33"/>
      <c r="D228" s="22"/>
      <c r="I228" s="19"/>
      <c r="M228" s="82"/>
      <c r="N228" s="16"/>
      <c r="O228" s="19"/>
      <c r="P228" s="19"/>
      <c r="Q228" s="19"/>
      <c r="R228" s="19"/>
      <c r="S228" s="19"/>
      <c r="T228" s="19"/>
      <c r="U228" s="19"/>
      <c r="V228" s="19"/>
      <c r="W228" s="19"/>
    </row>
    <row r="229" spans="1:23" s="20" customFormat="1" ht="15.75" customHeight="1">
      <c r="A229" s="22"/>
      <c r="B229" s="33"/>
      <c r="C229" s="33"/>
      <c r="D229" s="22"/>
      <c r="I229" s="19"/>
      <c r="M229" s="82"/>
      <c r="N229" s="16"/>
      <c r="O229" s="19"/>
      <c r="P229" s="19"/>
      <c r="Q229" s="19"/>
      <c r="R229" s="19"/>
      <c r="S229" s="19"/>
      <c r="T229" s="19"/>
      <c r="U229" s="19"/>
      <c r="V229" s="19"/>
      <c r="W229" s="19"/>
    </row>
    <row r="230" spans="1:23" s="20" customFormat="1" ht="15.75" customHeight="1">
      <c r="A230" s="22"/>
      <c r="B230" s="33"/>
      <c r="C230" s="33"/>
      <c r="D230" s="22"/>
      <c r="I230" s="19"/>
      <c r="M230" s="82"/>
      <c r="N230" s="16"/>
      <c r="O230" s="19"/>
      <c r="P230" s="19"/>
      <c r="Q230" s="19"/>
      <c r="R230" s="19"/>
      <c r="S230" s="19"/>
      <c r="T230" s="19"/>
      <c r="U230" s="19"/>
      <c r="V230" s="19"/>
      <c r="W230" s="19"/>
    </row>
    <row r="231" spans="1:23" s="20" customFormat="1" ht="15.75" customHeight="1">
      <c r="A231" s="22"/>
      <c r="B231" s="33"/>
      <c r="C231" s="33"/>
      <c r="D231" s="22"/>
      <c r="I231" s="19"/>
      <c r="M231" s="82"/>
      <c r="N231" s="16"/>
      <c r="O231" s="19"/>
      <c r="P231" s="19"/>
      <c r="Q231" s="19"/>
      <c r="R231" s="19"/>
      <c r="S231" s="19"/>
      <c r="T231" s="19"/>
      <c r="U231" s="19"/>
      <c r="V231" s="19"/>
      <c r="W231" s="19"/>
    </row>
    <row r="232" spans="1:23" s="20" customFormat="1" ht="15.75" customHeight="1">
      <c r="A232" s="22"/>
      <c r="B232" s="33"/>
      <c r="C232" s="33"/>
      <c r="D232" s="22"/>
      <c r="I232" s="19"/>
      <c r="M232" s="82"/>
      <c r="N232" s="16"/>
      <c r="O232" s="19"/>
      <c r="P232" s="19"/>
      <c r="Q232" s="19"/>
      <c r="R232" s="19"/>
      <c r="S232" s="19"/>
      <c r="T232" s="19"/>
      <c r="U232" s="19"/>
      <c r="V232" s="19"/>
      <c r="W232" s="19"/>
    </row>
    <row r="233" spans="1:23" s="20" customFormat="1" ht="15.75" customHeight="1">
      <c r="A233" s="22"/>
      <c r="B233" s="33"/>
      <c r="C233" s="33"/>
      <c r="D233" s="22"/>
      <c r="I233" s="19"/>
      <c r="M233" s="82"/>
      <c r="N233" s="16"/>
      <c r="O233" s="19"/>
      <c r="P233" s="19"/>
      <c r="Q233" s="19"/>
      <c r="R233" s="19"/>
      <c r="S233" s="19"/>
      <c r="T233" s="19"/>
      <c r="U233" s="19"/>
      <c r="V233" s="19"/>
      <c r="W233" s="19"/>
    </row>
    <row r="234" spans="1:23" s="20" customFormat="1" ht="15.75" customHeight="1">
      <c r="A234" s="22"/>
      <c r="B234" s="33"/>
      <c r="C234" s="33"/>
      <c r="D234" s="22"/>
      <c r="I234" s="19"/>
      <c r="M234" s="82"/>
      <c r="N234" s="16"/>
      <c r="O234" s="19"/>
      <c r="P234" s="19"/>
      <c r="Q234" s="19"/>
      <c r="R234" s="19"/>
      <c r="S234" s="19"/>
      <c r="T234" s="19"/>
      <c r="U234" s="19"/>
      <c r="V234" s="19"/>
      <c r="W234" s="19"/>
    </row>
    <row r="235" spans="1:23" s="20" customFormat="1" ht="15.75" customHeight="1">
      <c r="A235" s="22"/>
      <c r="B235" s="33"/>
      <c r="C235" s="33"/>
      <c r="D235" s="22"/>
      <c r="I235" s="19"/>
      <c r="M235" s="82"/>
      <c r="N235" s="16"/>
      <c r="O235" s="19"/>
      <c r="P235" s="19"/>
      <c r="Q235" s="19"/>
      <c r="R235" s="19"/>
      <c r="S235" s="19"/>
      <c r="T235" s="19"/>
      <c r="U235" s="19"/>
      <c r="V235" s="19"/>
      <c r="W235" s="19"/>
    </row>
    <row r="236" spans="1:23" s="20" customFormat="1" ht="15.75" customHeight="1">
      <c r="A236" s="22"/>
      <c r="B236" s="33"/>
      <c r="C236" s="33"/>
      <c r="D236" s="22"/>
      <c r="I236" s="19"/>
      <c r="M236" s="82"/>
      <c r="N236" s="16"/>
      <c r="O236" s="19"/>
      <c r="P236" s="19"/>
      <c r="Q236" s="19"/>
      <c r="R236" s="19"/>
      <c r="S236" s="19"/>
      <c r="T236" s="19"/>
      <c r="U236" s="19"/>
      <c r="V236" s="19"/>
      <c r="W236" s="19"/>
    </row>
    <row r="237" spans="1:23" s="20" customFormat="1" ht="15.75" customHeight="1">
      <c r="A237" s="22"/>
      <c r="B237" s="33"/>
      <c r="C237" s="33"/>
      <c r="D237" s="22"/>
      <c r="I237" s="19"/>
      <c r="M237" s="82"/>
      <c r="N237" s="16"/>
      <c r="O237" s="19"/>
      <c r="P237" s="19"/>
      <c r="Q237" s="19"/>
      <c r="R237" s="19"/>
      <c r="S237" s="19"/>
      <c r="T237" s="19"/>
      <c r="U237" s="19"/>
      <c r="V237" s="19"/>
      <c r="W237" s="19"/>
    </row>
    <row r="238" spans="1:23" s="20" customFormat="1" ht="15.75" customHeight="1">
      <c r="A238" s="22"/>
      <c r="B238" s="33"/>
      <c r="C238" s="33"/>
      <c r="D238" s="22"/>
      <c r="I238" s="19"/>
      <c r="M238" s="82"/>
      <c r="N238" s="16"/>
      <c r="O238" s="19"/>
      <c r="P238" s="19"/>
      <c r="Q238" s="19"/>
      <c r="R238" s="19"/>
      <c r="S238" s="19"/>
      <c r="T238" s="19"/>
      <c r="U238" s="19"/>
      <c r="V238" s="19"/>
      <c r="W238" s="19"/>
    </row>
    <row r="239" spans="1:23" s="20" customFormat="1" ht="15.75" customHeight="1">
      <c r="A239" s="22"/>
      <c r="B239" s="33"/>
      <c r="C239" s="33"/>
      <c r="D239" s="22"/>
      <c r="I239" s="19"/>
      <c r="M239" s="82"/>
      <c r="N239" s="16"/>
      <c r="O239" s="19"/>
      <c r="P239" s="19"/>
      <c r="Q239" s="19"/>
      <c r="R239" s="19"/>
      <c r="S239" s="19"/>
      <c r="T239" s="19"/>
      <c r="U239" s="19"/>
      <c r="V239" s="19"/>
      <c r="W239" s="19"/>
    </row>
    <row r="240" spans="1:23" s="20" customFormat="1" ht="15.75" customHeight="1">
      <c r="A240" s="22"/>
      <c r="B240" s="33"/>
      <c r="C240" s="33"/>
      <c r="D240" s="22"/>
      <c r="I240" s="19"/>
      <c r="M240" s="82"/>
      <c r="N240" s="16"/>
      <c r="O240" s="19"/>
      <c r="P240" s="19"/>
      <c r="Q240" s="19"/>
      <c r="R240" s="19"/>
      <c r="S240" s="19"/>
      <c r="T240" s="19"/>
      <c r="U240" s="19"/>
      <c r="V240" s="19"/>
      <c r="W240" s="19"/>
    </row>
    <row r="241" spans="1:23" s="20" customFormat="1" ht="15.75" customHeight="1">
      <c r="A241" s="22"/>
      <c r="B241" s="33"/>
      <c r="C241" s="33"/>
      <c r="D241" s="22"/>
      <c r="I241" s="19"/>
      <c r="M241" s="82"/>
      <c r="N241" s="16"/>
      <c r="O241" s="19"/>
      <c r="P241" s="19"/>
      <c r="Q241" s="19"/>
      <c r="R241" s="19"/>
      <c r="S241" s="19"/>
      <c r="T241" s="19"/>
      <c r="U241" s="19"/>
      <c r="V241" s="19"/>
      <c r="W241" s="19"/>
    </row>
    <row r="242" spans="1:23" s="20" customFormat="1" ht="15.75" customHeight="1">
      <c r="A242" s="22"/>
      <c r="B242" s="33"/>
      <c r="C242" s="33"/>
      <c r="D242" s="22"/>
      <c r="I242" s="19"/>
      <c r="M242" s="82"/>
      <c r="N242" s="16"/>
      <c r="O242" s="19"/>
      <c r="P242" s="19"/>
      <c r="Q242" s="19"/>
      <c r="R242" s="19"/>
      <c r="S242" s="19"/>
      <c r="T242" s="19"/>
      <c r="U242" s="19"/>
      <c r="V242" s="19"/>
      <c r="W242" s="19"/>
    </row>
    <row r="243" spans="1:23" s="20" customFormat="1" ht="15.75" customHeight="1">
      <c r="A243" s="22"/>
      <c r="B243" s="33"/>
      <c r="C243" s="33"/>
      <c r="D243" s="22"/>
      <c r="I243" s="19"/>
      <c r="M243" s="82"/>
      <c r="N243" s="16"/>
      <c r="O243" s="19"/>
      <c r="P243" s="19"/>
      <c r="Q243" s="19"/>
      <c r="R243" s="19"/>
      <c r="S243" s="19"/>
      <c r="T243" s="19"/>
      <c r="U243" s="19"/>
      <c r="V243" s="19"/>
      <c r="W243" s="19"/>
    </row>
    <row r="244" spans="1:23" s="20" customFormat="1" ht="15.75" customHeight="1">
      <c r="A244" s="22"/>
      <c r="B244" s="33"/>
      <c r="C244" s="33"/>
      <c r="D244" s="22"/>
      <c r="I244" s="19"/>
      <c r="M244" s="82"/>
      <c r="N244" s="16"/>
      <c r="O244" s="19"/>
      <c r="P244" s="19"/>
      <c r="Q244" s="19"/>
      <c r="R244" s="19"/>
      <c r="S244" s="19"/>
      <c r="T244" s="19"/>
      <c r="U244" s="19"/>
      <c r="V244" s="19"/>
      <c r="W244" s="19"/>
    </row>
    <row r="245" spans="1:23" s="20" customFormat="1" ht="15.75" customHeight="1">
      <c r="A245" s="22"/>
      <c r="B245" s="33"/>
      <c r="C245" s="33"/>
      <c r="D245" s="22"/>
      <c r="I245" s="19"/>
      <c r="M245" s="82"/>
      <c r="N245" s="16"/>
      <c r="O245" s="19"/>
      <c r="P245" s="19"/>
      <c r="Q245" s="19"/>
      <c r="R245" s="19"/>
      <c r="S245" s="19"/>
      <c r="T245" s="19"/>
      <c r="U245" s="19"/>
      <c r="V245" s="19"/>
      <c r="W245" s="19"/>
    </row>
    <row r="246" spans="1:23" s="20" customFormat="1" ht="15.75" customHeight="1">
      <c r="A246" s="22"/>
      <c r="B246" s="33"/>
      <c r="C246" s="33"/>
      <c r="D246" s="22"/>
      <c r="I246" s="19"/>
      <c r="M246" s="82"/>
      <c r="N246" s="16"/>
      <c r="O246" s="19"/>
      <c r="P246" s="19"/>
      <c r="Q246" s="19"/>
      <c r="R246" s="19"/>
      <c r="S246" s="19"/>
      <c r="T246" s="19"/>
      <c r="U246" s="19"/>
      <c r="V246" s="19"/>
      <c r="W246" s="19"/>
    </row>
    <row r="247" spans="1:23" s="20" customFormat="1" ht="15.75" customHeight="1">
      <c r="A247" s="22"/>
      <c r="B247" s="33"/>
      <c r="C247" s="33"/>
      <c r="D247" s="22"/>
      <c r="I247" s="19"/>
      <c r="M247" s="82"/>
      <c r="N247" s="16"/>
      <c r="O247" s="19"/>
      <c r="P247" s="19"/>
      <c r="Q247" s="19"/>
      <c r="R247" s="19"/>
      <c r="S247" s="19"/>
      <c r="T247" s="19"/>
      <c r="U247" s="19"/>
      <c r="V247" s="19"/>
      <c r="W247" s="19"/>
    </row>
    <row r="248" spans="1:23" s="20" customFormat="1" ht="15.75" customHeight="1">
      <c r="A248" s="22"/>
      <c r="B248" s="33"/>
      <c r="C248" s="33"/>
      <c r="D248" s="22"/>
      <c r="I248" s="19"/>
      <c r="M248" s="82"/>
      <c r="N248" s="16"/>
      <c r="O248" s="19"/>
      <c r="P248" s="19"/>
      <c r="Q248" s="19"/>
      <c r="R248" s="19"/>
      <c r="S248" s="19"/>
      <c r="T248" s="19"/>
      <c r="U248" s="19"/>
      <c r="V248" s="19"/>
      <c r="W248" s="19"/>
    </row>
    <row r="249" spans="1:23" s="20" customFormat="1" ht="15.75" customHeight="1">
      <c r="A249" s="22"/>
      <c r="B249" s="33"/>
      <c r="C249" s="33"/>
      <c r="D249" s="22"/>
      <c r="I249" s="19"/>
      <c r="M249" s="82"/>
      <c r="N249" s="16"/>
      <c r="O249" s="19"/>
      <c r="P249" s="19"/>
      <c r="Q249" s="19"/>
      <c r="R249" s="19"/>
      <c r="S249" s="19"/>
      <c r="T249" s="19"/>
      <c r="U249" s="19"/>
      <c r="V249" s="19"/>
      <c r="W249" s="19"/>
    </row>
    <row r="250" spans="1:23" s="20" customFormat="1" ht="15.75" customHeight="1">
      <c r="A250" s="22"/>
      <c r="B250" s="33"/>
      <c r="C250" s="33"/>
      <c r="D250" s="22"/>
      <c r="I250" s="19"/>
      <c r="M250" s="82"/>
      <c r="N250" s="16"/>
      <c r="O250" s="19"/>
      <c r="P250" s="19"/>
      <c r="Q250" s="19"/>
      <c r="R250" s="19"/>
      <c r="S250" s="19"/>
      <c r="T250" s="19"/>
      <c r="U250" s="19"/>
      <c r="V250" s="19"/>
      <c r="W250" s="19"/>
    </row>
    <row r="251" spans="1:23" s="20" customFormat="1" ht="15.75" customHeight="1">
      <c r="A251" s="22"/>
      <c r="B251" s="33"/>
      <c r="C251" s="33"/>
      <c r="D251" s="22"/>
      <c r="I251" s="19"/>
      <c r="M251" s="82"/>
      <c r="N251" s="16"/>
      <c r="O251" s="19"/>
      <c r="P251" s="19"/>
      <c r="Q251" s="19"/>
      <c r="R251" s="19"/>
      <c r="S251" s="19"/>
      <c r="T251" s="19"/>
      <c r="U251" s="19"/>
      <c r="V251" s="19"/>
      <c r="W251" s="19"/>
    </row>
    <row r="252" spans="1:23" s="20" customFormat="1" ht="15.75" customHeight="1">
      <c r="A252" s="22"/>
      <c r="B252" s="33"/>
      <c r="C252" s="33"/>
      <c r="D252" s="22"/>
      <c r="I252" s="19"/>
      <c r="M252" s="82"/>
      <c r="N252" s="16"/>
      <c r="O252" s="19"/>
      <c r="P252" s="19"/>
      <c r="Q252" s="19"/>
      <c r="R252" s="19"/>
      <c r="S252" s="19"/>
      <c r="T252" s="19"/>
      <c r="U252" s="19"/>
      <c r="V252" s="19"/>
      <c r="W252" s="19"/>
    </row>
    <row r="253" spans="1:23" s="20" customFormat="1" ht="15.75" customHeight="1">
      <c r="A253" s="22"/>
      <c r="B253" s="33"/>
      <c r="C253" s="33"/>
      <c r="D253" s="22"/>
      <c r="I253" s="19"/>
      <c r="M253" s="82"/>
      <c r="N253" s="16"/>
      <c r="O253" s="19"/>
      <c r="P253" s="19"/>
      <c r="Q253" s="19"/>
      <c r="R253" s="19"/>
      <c r="S253" s="19"/>
      <c r="T253" s="19"/>
      <c r="U253" s="19"/>
      <c r="V253" s="19"/>
      <c r="W253" s="19"/>
    </row>
    <row r="254" spans="1:23" s="20" customFormat="1" ht="15.75" customHeight="1">
      <c r="A254" s="22"/>
      <c r="B254" s="33"/>
      <c r="C254" s="33"/>
      <c r="D254" s="22"/>
      <c r="I254" s="19"/>
      <c r="M254" s="82"/>
      <c r="N254" s="16"/>
      <c r="O254" s="19"/>
      <c r="P254" s="19"/>
      <c r="Q254" s="19"/>
      <c r="R254" s="19"/>
      <c r="S254" s="19"/>
      <c r="T254" s="19"/>
      <c r="U254" s="19"/>
      <c r="V254" s="19"/>
      <c r="W254" s="19"/>
    </row>
    <row r="255" spans="1:23" s="20" customFormat="1" ht="15.75" customHeight="1">
      <c r="A255" s="22"/>
      <c r="B255" s="33"/>
      <c r="C255" s="33"/>
      <c r="D255" s="22"/>
      <c r="I255" s="19"/>
      <c r="M255" s="82"/>
      <c r="N255" s="16"/>
      <c r="O255" s="19"/>
      <c r="P255" s="19"/>
      <c r="Q255" s="19"/>
      <c r="R255" s="19"/>
      <c r="S255" s="19"/>
      <c r="T255" s="19"/>
      <c r="U255" s="19"/>
      <c r="V255" s="19"/>
      <c r="W255" s="19"/>
    </row>
    <row r="256" spans="1:23" s="20" customFormat="1" ht="15.75" customHeight="1">
      <c r="A256" s="22"/>
      <c r="B256" s="33"/>
      <c r="C256" s="33"/>
      <c r="D256" s="22"/>
      <c r="I256" s="19"/>
      <c r="M256" s="82"/>
      <c r="N256" s="16"/>
      <c r="O256" s="19"/>
      <c r="P256" s="19"/>
      <c r="Q256" s="19"/>
      <c r="R256" s="19"/>
      <c r="S256" s="19"/>
      <c r="T256" s="19"/>
      <c r="U256" s="19"/>
      <c r="V256" s="19"/>
      <c r="W256" s="19"/>
    </row>
    <row r="257" spans="1:23" s="20" customFormat="1" ht="15.75" customHeight="1">
      <c r="A257" s="22"/>
      <c r="B257" s="33"/>
      <c r="C257" s="33"/>
      <c r="D257" s="22"/>
      <c r="I257" s="19"/>
      <c r="M257" s="82"/>
      <c r="N257" s="16"/>
      <c r="O257" s="19"/>
      <c r="P257" s="19"/>
      <c r="Q257" s="19"/>
      <c r="R257" s="19"/>
      <c r="S257" s="19"/>
      <c r="T257" s="19"/>
      <c r="U257" s="19"/>
      <c r="V257" s="19"/>
      <c r="W257" s="19"/>
    </row>
    <row r="258" spans="1:23" s="20" customFormat="1" ht="15.75" customHeight="1">
      <c r="A258" s="22"/>
      <c r="B258" s="33"/>
      <c r="C258" s="33"/>
      <c r="D258" s="22"/>
      <c r="I258" s="19"/>
      <c r="M258" s="82"/>
      <c r="N258" s="16"/>
      <c r="O258" s="19"/>
      <c r="P258" s="19"/>
      <c r="Q258" s="19"/>
      <c r="R258" s="19"/>
      <c r="S258" s="19"/>
      <c r="T258" s="19"/>
      <c r="U258" s="19"/>
      <c r="V258" s="19"/>
      <c r="W258" s="19"/>
    </row>
    <row r="259" spans="1:23" s="20" customFormat="1" ht="15.75" customHeight="1">
      <c r="A259" s="22"/>
      <c r="B259" s="33"/>
      <c r="C259" s="33"/>
      <c r="D259" s="22"/>
      <c r="I259" s="19"/>
      <c r="M259" s="82"/>
      <c r="N259" s="16"/>
      <c r="O259" s="19"/>
      <c r="P259" s="19"/>
      <c r="Q259" s="19"/>
      <c r="R259" s="19"/>
      <c r="S259" s="19"/>
      <c r="T259" s="19"/>
      <c r="U259" s="19"/>
      <c r="V259" s="19"/>
      <c r="W259" s="19"/>
    </row>
    <row r="260" spans="1:23" s="20" customFormat="1" ht="15.75" customHeight="1">
      <c r="A260" s="22"/>
      <c r="B260" s="33"/>
      <c r="C260" s="33"/>
      <c r="D260" s="22"/>
      <c r="I260" s="19"/>
      <c r="M260" s="82"/>
      <c r="N260" s="16"/>
      <c r="O260" s="19"/>
      <c r="P260" s="19"/>
      <c r="Q260" s="19"/>
      <c r="R260" s="19"/>
      <c r="S260" s="19"/>
      <c r="T260" s="19"/>
      <c r="U260" s="19"/>
      <c r="V260" s="19"/>
      <c r="W260" s="19"/>
    </row>
    <row r="261" spans="1:23" s="20" customFormat="1" ht="15.75" customHeight="1">
      <c r="A261" s="22"/>
      <c r="B261" s="33"/>
      <c r="C261" s="33"/>
      <c r="D261" s="22"/>
      <c r="I261" s="19"/>
      <c r="M261" s="82"/>
      <c r="N261" s="16"/>
      <c r="O261" s="19"/>
      <c r="P261" s="19"/>
      <c r="Q261" s="19"/>
      <c r="R261" s="19"/>
      <c r="S261" s="19"/>
      <c r="T261" s="19"/>
      <c r="U261" s="19"/>
      <c r="V261" s="19"/>
      <c r="W261" s="19"/>
    </row>
    <row r="262" spans="1:23" s="20" customFormat="1" ht="15.75" customHeight="1">
      <c r="A262" s="22"/>
      <c r="B262" s="33"/>
      <c r="C262" s="33"/>
      <c r="D262" s="22"/>
      <c r="I262" s="19"/>
      <c r="M262" s="82"/>
      <c r="N262" s="16"/>
      <c r="O262" s="19"/>
      <c r="P262" s="19"/>
      <c r="Q262" s="19"/>
      <c r="R262" s="19"/>
      <c r="S262" s="19"/>
      <c r="T262" s="19"/>
      <c r="U262" s="19"/>
      <c r="V262" s="19"/>
      <c r="W262" s="19"/>
    </row>
    <row r="263" spans="1:23" s="20" customFormat="1" ht="15.75" customHeight="1">
      <c r="A263" s="22"/>
      <c r="B263" s="33"/>
      <c r="C263" s="33"/>
      <c r="D263" s="22"/>
      <c r="I263" s="19"/>
      <c r="M263" s="82"/>
      <c r="N263" s="16"/>
      <c r="O263" s="19"/>
      <c r="P263" s="19"/>
      <c r="Q263" s="19"/>
      <c r="R263" s="19"/>
      <c r="S263" s="19"/>
      <c r="T263" s="19"/>
      <c r="U263" s="19"/>
      <c r="V263" s="19"/>
      <c r="W263" s="19"/>
    </row>
    <row r="264" spans="1:23" s="20" customFormat="1" ht="15.75" customHeight="1">
      <c r="A264" s="22"/>
      <c r="B264" s="33"/>
      <c r="C264" s="33"/>
      <c r="D264" s="22"/>
      <c r="I264" s="19"/>
      <c r="M264" s="82"/>
      <c r="N264" s="16"/>
      <c r="O264" s="19"/>
      <c r="P264" s="19"/>
      <c r="Q264" s="19"/>
      <c r="R264" s="19"/>
      <c r="S264" s="19"/>
      <c r="T264" s="19"/>
      <c r="U264" s="19"/>
      <c r="V264" s="19"/>
      <c r="W264" s="19"/>
    </row>
    <row r="265" spans="1:23" s="20" customFormat="1" ht="15.75" customHeight="1">
      <c r="A265" s="22"/>
      <c r="B265" s="33"/>
      <c r="C265" s="33"/>
      <c r="D265" s="22"/>
      <c r="I265" s="19"/>
      <c r="M265" s="82"/>
      <c r="N265" s="16"/>
      <c r="O265" s="19"/>
      <c r="P265" s="19"/>
      <c r="Q265" s="19"/>
      <c r="R265" s="19"/>
      <c r="S265" s="19"/>
      <c r="T265" s="19"/>
      <c r="U265" s="19"/>
      <c r="V265" s="19"/>
      <c r="W265" s="19"/>
    </row>
    <row r="266" spans="1:23" s="20" customFormat="1" ht="15.75" customHeight="1">
      <c r="A266" s="22"/>
      <c r="B266" s="33"/>
      <c r="C266" s="33"/>
      <c r="D266" s="22"/>
      <c r="I266" s="19"/>
      <c r="M266" s="82"/>
      <c r="N266" s="16"/>
      <c r="O266" s="19"/>
      <c r="P266" s="19"/>
      <c r="Q266" s="19"/>
      <c r="R266" s="19"/>
      <c r="S266" s="19"/>
      <c r="T266" s="19"/>
      <c r="U266" s="19"/>
      <c r="V266" s="19"/>
      <c r="W266" s="19"/>
    </row>
    <row r="267" spans="1:23" s="20" customFormat="1" ht="15.75" customHeight="1">
      <c r="A267" s="22"/>
      <c r="B267" s="33"/>
      <c r="C267" s="33"/>
      <c r="D267" s="22"/>
      <c r="I267" s="19"/>
      <c r="M267" s="82"/>
      <c r="N267" s="16"/>
      <c r="O267" s="19"/>
      <c r="P267" s="19"/>
      <c r="Q267" s="19"/>
      <c r="R267" s="19"/>
      <c r="S267" s="19"/>
      <c r="T267" s="19"/>
      <c r="U267" s="19"/>
      <c r="V267" s="19"/>
      <c r="W267" s="19"/>
    </row>
    <row r="268" spans="1:23" s="20" customFormat="1" ht="15.75" customHeight="1">
      <c r="A268" s="22"/>
      <c r="B268" s="33"/>
      <c r="C268" s="33"/>
      <c r="D268" s="22"/>
      <c r="I268" s="19"/>
      <c r="M268" s="82"/>
      <c r="N268" s="16"/>
      <c r="O268" s="19"/>
      <c r="P268" s="19"/>
      <c r="Q268" s="19"/>
      <c r="R268" s="19"/>
      <c r="S268" s="19"/>
      <c r="T268" s="19"/>
      <c r="U268" s="19"/>
      <c r="V268" s="19"/>
      <c r="W268" s="19"/>
    </row>
    <row r="269" spans="1:23" s="20" customFormat="1" ht="15.75" customHeight="1">
      <c r="A269" s="22"/>
      <c r="B269" s="33"/>
      <c r="C269" s="33"/>
      <c r="D269" s="22"/>
      <c r="I269" s="19"/>
      <c r="M269" s="82"/>
      <c r="N269" s="16"/>
      <c r="O269" s="19"/>
      <c r="P269" s="19"/>
      <c r="Q269" s="19"/>
      <c r="R269" s="19"/>
      <c r="S269" s="19"/>
      <c r="T269" s="19"/>
      <c r="U269" s="19"/>
      <c r="V269" s="19"/>
      <c r="W269" s="19"/>
    </row>
    <row r="270" spans="1:23" s="20" customFormat="1" ht="15.75" customHeight="1">
      <c r="A270" s="22"/>
      <c r="B270" s="33"/>
      <c r="C270" s="33"/>
      <c r="D270" s="22"/>
      <c r="I270" s="19"/>
      <c r="M270" s="82"/>
      <c r="N270" s="16"/>
      <c r="O270" s="19"/>
      <c r="P270" s="19"/>
      <c r="Q270" s="19"/>
      <c r="R270" s="19"/>
      <c r="S270" s="19"/>
      <c r="T270" s="19"/>
      <c r="U270" s="19"/>
      <c r="V270" s="19"/>
      <c r="W270" s="19"/>
    </row>
    <row r="271" spans="1:23" s="20" customFormat="1" ht="15.75" customHeight="1">
      <c r="A271" s="22"/>
      <c r="B271" s="33"/>
      <c r="C271" s="33"/>
      <c r="D271" s="22"/>
      <c r="I271" s="19"/>
      <c r="M271" s="82"/>
      <c r="N271" s="16"/>
      <c r="O271" s="19"/>
      <c r="P271" s="19"/>
      <c r="Q271" s="19"/>
      <c r="R271" s="19"/>
      <c r="S271" s="19"/>
      <c r="T271" s="19"/>
      <c r="U271" s="19"/>
      <c r="V271" s="19"/>
      <c r="W271" s="19"/>
    </row>
    <row r="272" spans="1:23" s="20" customFormat="1" ht="15.75" customHeight="1">
      <c r="A272" s="22"/>
      <c r="B272" s="33"/>
      <c r="C272" s="33"/>
      <c r="D272" s="22"/>
      <c r="I272" s="19"/>
      <c r="M272" s="82"/>
      <c r="N272" s="16"/>
      <c r="O272" s="19"/>
      <c r="P272" s="19"/>
      <c r="Q272" s="19"/>
      <c r="R272" s="19"/>
      <c r="S272" s="19"/>
      <c r="T272" s="19"/>
      <c r="U272" s="19"/>
      <c r="V272" s="19"/>
      <c r="W272" s="19"/>
    </row>
    <row r="273" spans="1:23" s="20" customFormat="1" ht="15.75" customHeight="1">
      <c r="A273" s="22"/>
      <c r="B273" s="33"/>
      <c r="C273" s="33"/>
      <c r="D273" s="22"/>
      <c r="I273" s="19"/>
      <c r="M273" s="82"/>
      <c r="N273" s="16"/>
      <c r="O273" s="19"/>
      <c r="P273" s="19"/>
      <c r="Q273" s="19"/>
      <c r="R273" s="19"/>
      <c r="S273" s="19"/>
      <c r="T273" s="19"/>
      <c r="U273" s="19"/>
      <c r="V273" s="19"/>
      <c r="W273" s="19"/>
    </row>
    <row r="274" spans="1:23" s="20" customFormat="1" ht="15.75" customHeight="1">
      <c r="A274" s="22"/>
      <c r="B274" s="33"/>
      <c r="C274" s="33"/>
      <c r="D274" s="22"/>
      <c r="I274" s="19"/>
      <c r="M274" s="82"/>
      <c r="N274" s="16"/>
      <c r="O274" s="19"/>
      <c r="P274" s="19"/>
      <c r="Q274" s="19"/>
      <c r="R274" s="19"/>
      <c r="S274" s="19"/>
      <c r="T274" s="19"/>
      <c r="U274" s="19"/>
      <c r="V274" s="19"/>
      <c r="W274" s="19"/>
    </row>
    <row r="275" spans="1:23" s="20" customFormat="1" ht="15.75" customHeight="1">
      <c r="A275" s="22"/>
      <c r="B275" s="33"/>
      <c r="C275" s="33"/>
      <c r="D275" s="22"/>
      <c r="I275" s="19"/>
      <c r="M275" s="82"/>
      <c r="N275" s="16"/>
      <c r="O275" s="19"/>
      <c r="P275" s="19"/>
      <c r="Q275" s="19"/>
      <c r="R275" s="19"/>
      <c r="S275" s="19"/>
      <c r="T275" s="19"/>
      <c r="U275" s="19"/>
      <c r="V275" s="19"/>
      <c r="W275" s="19"/>
    </row>
    <row r="276" spans="1:23" s="20" customFormat="1" ht="15.75" customHeight="1">
      <c r="A276" s="22"/>
      <c r="B276" s="33"/>
      <c r="C276" s="33"/>
      <c r="D276" s="22"/>
      <c r="I276" s="19"/>
      <c r="M276" s="82"/>
      <c r="N276" s="16"/>
      <c r="O276" s="19"/>
      <c r="P276" s="19"/>
      <c r="Q276" s="19"/>
      <c r="R276" s="19"/>
      <c r="S276" s="19"/>
      <c r="T276" s="19"/>
      <c r="U276" s="19"/>
      <c r="V276" s="19"/>
      <c r="W276" s="19"/>
    </row>
    <row r="277" spans="1:23" s="20" customFormat="1" ht="15.75" customHeight="1">
      <c r="A277" s="22"/>
      <c r="B277" s="33"/>
      <c r="C277" s="33"/>
      <c r="D277" s="22"/>
      <c r="I277" s="19"/>
      <c r="M277" s="82"/>
      <c r="N277" s="16"/>
      <c r="O277" s="19"/>
      <c r="P277" s="19"/>
      <c r="Q277" s="19"/>
      <c r="R277" s="19"/>
      <c r="S277" s="19"/>
      <c r="T277" s="19"/>
      <c r="U277" s="19"/>
      <c r="V277" s="19"/>
      <c r="W277" s="19"/>
    </row>
    <row r="278" spans="1:23" s="20" customFormat="1" ht="15.75" customHeight="1">
      <c r="A278" s="22"/>
      <c r="B278" s="33"/>
      <c r="C278" s="33"/>
      <c r="D278" s="22"/>
      <c r="I278" s="19"/>
      <c r="M278" s="82"/>
      <c r="N278" s="16"/>
      <c r="O278" s="19"/>
      <c r="P278" s="19"/>
      <c r="Q278" s="19"/>
      <c r="R278" s="19"/>
      <c r="S278" s="19"/>
      <c r="T278" s="19"/>
      <c r="U278" s="19"/>
      <c r="V278" s="19"/>
      <c r="W278" s="19"/>
    </row>
    <row r="279" spans="1:23" s="20" customFormat="1" ht="15.75" customHeight="1">
      <c r="A279" s="22"/>
      <c r="B279" s="33"/>
      <c r="C279" s="33"/>
      <c r="D279" s="22"/>
      <c r="I279" s="19"/>
      <c r="M279" s="82"/>
      <c r="N279" s="16"/>
      <c r="O279" s="19"/>
      <c r="P279" s="19"/>
      <c r="Q279" s="19"/>
      <c r="R279" s="19"/>
      <c r="S279" s="19"/>
      <c r="T279" s="19"/>
      <c r="U279" s="19"/>
      <c r="V279" s="19"/>
      <c r="W279" s="19"/>
    </row>
    <row r="280" spans="1:23" s="20" customFormat="1" ht="15.75" customHeight="1">
      <c r="A280" s="22"/>
      <c r="B280" s="33"/>
      <c r="C280" s="33"/>
      <c r="D280" s="22"/>
      <c r="I280" s="19"/>
      <c r="M280" s="82"/>
      <c r="N280" s="16"/>
      <c r="O280" s="19"/>
      <c r="P280" s="19"/>
      <c r="Q280" s="19"/>
      <c r="R280" s="19"/>
      <c r="S280" s="19"/>
      <c r="T280" s="19"/>
      <c r="U280" s="19"/>
      <c r="V280" s="19"/>
      <c r="W280" s="19"/>
    </row>
    <row r="281" spans="1:23" s="20" customFormat="1" ht="15.75" customHeight="1">
      <c r="A281" s="22"/>
      <c r="B281" s="33"/>
      <c r="C281" s="33"/>
      <c r="D281" s="22"/>
      <c r="I281" s="19"/>
      <c r="M281" s="82"/>
      <c r="N281" s="16"/>
      <c r="O281" s="19"/>
      <c r="P281" s="19"/>
      <c r="Q281" s="19"/>
      <c r="R281" s="19"/>
      <c r="S281" s="19"/>
      <c r="T281" s="19"/>
      <c r="U281" s="19"/>
      <c r="V281" s="19"/>
      <c r="W281" s="19"/>
    </row>
    <row r="282" spans="1:23" s="20" customFormat="1" ht="15.75" customHeight="1">
      <c r="A282" s="22"/>
      <c r="B282" s="33"/>
      <c r="C282" s="33"/>
      <c r="D282" s="22"/>
      <c r="I282" s="19"/>
      <c r="M282" s="82"/>
      <c r="N282" s="16"/>
      <c r="O282" s="19"/>
      <c r="P282" s="19"/>
      <c r="Q282" s="19"/>
      <c r="R282" s="19"/>
      <c r="S282" s="19"/>
      <c r="T282" s="19"/>
      <c r="U282" s="19"/>
      <c r="V282" s="19"/>
      <c r="W282" s="19"/>
    </row>
    <row r="283" spans="1:23" s="20" customFormat="1" ht="15.75" customHeight="1">
      <c r="A283" s="22"/>
      <c r="B283" s="33"/>
      <c r="C283" s="33"/>
      <c r="D283" s="22"/>
      <c r="I283" s="19"/>
      <c r="M283" s="82"/>
      <c r="N283" s="16"/>
      <c r="O283" s="19"/>
      <c r="P283" s="19"/>
      <c r="Q283" s="19"/>
      <c r="R283" s="19"/>
      <c r="S283" s="19"/>
      <c r="T283" s="19"/>
      <c r="U283" s="19"/>
      <c r="V283" s="19"/>
      <c r="W283" s="19"/>
    </row>
    <row r="284" spans="1:23" s="20" customFormat="1" ht="15.75" customHeight="1">
      <c r="A284" s="22"/>
      <c r="B284" s="33"/>
      <c r="C284" s="33"/>
      <c r="D284" s="22"/>
      <c r="I284" s="19"/>
      <c r="M284" s="82"/>
      <c r="N284" s="16"/>
      <c r="O284" s="19"/>
      <c r="P284" s="19"/>
      <c r="Q284" s="19"/>
      <c r="R284" s="19"/>
      <c r="S284" s="19"/>
      <c r="T284" s="19"/>
      <c r="U284" s="19"/>
      <c r="V284" s="19"/>
      <c r="W284" s="19"/>
    </row>
    <row r="285" spans="1:23" s="20" customFormat="1" ht="15.75" customHeight="1">
      <c r="A285" s="22"/>
      <c r="B285" s="33"/>
      <c r="C285" s="33"/>
      <c r="D285" s="22"/>
      <c r="I285" s="19"/>
      <c r="M285" s="82"/>
      <c r="N285" s="16"/>
      <c r="O285" s="19"/>
      <c r="P285" s="19"/>
      <c r="Q285" s="19"/>
      <c r="R285" s="19"/>
      <c r="S285" s="19"/>
      <c r="T285" s="19"/>
      <c r="U285" s="19"/>
      <c r="V285" s="19"/>
      <c r="W285" s="19"/>
    </row>
    <row r="286" spans="1:23" s="20" customFormat="1" ht="15.75" customHeight="1">
      <c r="A286" s="22"/>
      <c r="B286" s="33"/>
      <c r="C286" s="33"/>
      <c r="D286" s="22"/>
      <c r="I286" s="19"/>
      <c r="M286" s="82"/>
      <c r="N286" s="16"/>
      <c r="O286" s="19"/>
      <c r="P286" s="19"/>
      <c r="Q286" s="19"/>
      <c r="R286" s="19"/>
      <c r="S286" s="19"/>
      <c r="T286" s="19"/>
      <c r="U286" s="19"/>
      <c r="V286" s="19"/>
      <c r="W286" s="19"/>
    </row>
    <row r="287" spans="1:23" s="20" customFormat="1" ht="15.75" customHeight="1">
      <c r="A287" s="22"/>
      <c r="B287" s="33"/>
      <c r="C287" s="33"/>
      <c r="D287" s="22"/>
      <c r="I287" s="19"/>
      <c r="M287" s="82"/>
      <c r="N287" s="16"/>
      <c r="O287" s="19"/>
      <c r="P287" s="19"/>
      <c r="Q287" s="19"/>
      <c r="R287" s="19"/>
      <c r="S287" s="19"/>
      <c r="T287" s="19"/>
      <c r="U287" s="19"/>
      <c r="V287" s="19"/>
      <c r="W287" s="19"/>
    </row>
    <row r="288" spans="1:23" s="20" customFormat="1" ht="15.75" customHeight="1">
      <c r="A288" s="22"/>
      <c r="B288" s="33"/>
      <c r="C288" s="33"/>
      <c r="D288" s="22"/>
      <c r="I288" s="19"/>
      <c r="M288" s="82"/>
      <c r="N288" s="16"/>
      <c r="O288" s="19"/>
      <c r="P288" s="19"/>
      <c r="Q288" s="19"/>
      <c r="R288" s="19"/>
      <c r="S288" s="19"/>
      <c r="T288" s="19"/>
      <c r="U288" s="19"/>
      <c r="V288" s="19"/>
      <c r="W288" s="19"/>
    </row>
    <row r="289" spans="1:23" s="20" customFormat="1" ht="15.75" customHeight="1">
      <c r="A289" s="22"/>
      <c r="B289" s="33"/>
      <c r="C289" s="33"/>
      <c r="D289" s="22"/>
      <c r="I289" s="19"/>
      <c r="M289" s="82"/>
      <c r="N289" s="16"/>
      <c r="O289" s="19"/>
      <c r="P289" s="19"/>
      <c r="Q289" s="19"/>
      <c r="R289" s="19"/>
      <c r="S289" s="19"/>
      <c r="T289" s="19"/>
      <c r="U289" s="19"/>
      <c r="V289" s="19"/>
      <c r="W289" s="19"/>
    </row>
    <row r="290" spans="1:23" s="20" customFormat="1" ht="15.75" customHeight="1">
      <c r="A290" s="22"/>
      <c r="B290" s="33"/>
      <c r="C290" s="33"/>
      <c r="D290" s="22"/>
      <c r="I290" s="19"/>
      <c r="M290" s="82"/>
      <c r="N290" s="16"/>
      <c r="O290" s="19"/>
      <c r="P290" s="19"/>
      <c r="Q290" s="19"/>
      <c r="R290" s="19"/>
      <c r="S290" s="19"/>
      <c r="T290" s="19"/>
      <c r="U290" s="19"/>
      <c r="V290" s="19"/>
      <c r="W290" s="19"/>
    </row>
    <row r="291" spans="1:23" s="20" customFormat="1" ht="15.75" customHeight="1">
      <c r="A291" s="22"/>
      <c r="B291" s="33"/>
      <c r="C291" s="33"/>
      <c r="D291" s="22"/>
      <c r="I291" s="19"/>
      <c r="M291" s="82"/>
      <c r="N291" s="16"/>
      <c r="O291" s="19"/>
      <c r="P291" s="19"/>
      <c r="Q291" s="19"/>
      <c r="R291" s="19"/>
      <c r="S291" s="19"/>
      <c r="T291" s="19"/>
      <c r="U291" s="19"/>
      <c r="V291" s="19"/>
      <c r="W291" s="19"/>
    </row>
    <row r="292" spans="1:23" s="20" customFormat="1" ht="15.75" customHeight="1">
      <c r="A292" s="22"/>
      <c r="B292" s="33"/>
      <c r="C292" s="33"/>
      <c r="D292" s="22"/>
      <c r="I292" s="19"/>
      <c r="M292" s="82"/>
      <c r="N292" s="16"/>
      <c r="O292" s="19"/>
      <c r="P292" s="19"/>
      <c r="Q292" s="19"/>
      <c r="R292" s="19"/>
      <c r="S292" s="19"/>
      <c r="T292" s="19"/>
      <c r="U292" s="19"/>
      <c r="V292" s="19"/>
      <c r="W292" s="19"/>
    </row>
    <row r="293" spans="1:23" s="20" customFormat="1" ht="15.75" customHeight="1">
      <c r="A293" s="22"/>
      <c r="B293" s="33"/>
      <c r="C293" s="33"/>
      <c r="D293" s="22"/>
      <c r="I293" s="19"/>
      <c r="M293" s="82"/>
      <c r="N293" s="16"/>
      <c r="O293" s="19"/>
      <c r="P293" s="19"/>
      <c r="Q293" s="19"/>
      <c r="R293" s="19"/>
      <c r="S293" s="19"/>
      <c r="T293" s="19"/>
      <c r="U293" s="19"/>
      <c r="V293" s="19"/>
      <c r="W293" s="19"/>
    </row>
    <row r="294" spans="1:23" s="20" customFormat="1" ht="15.75" customHeight="1">
      <c r="A294" s="22"/>
      <c r="B294" s="33"/>
      <c r="C294" s="33"/>
      <c r="D294" s="22"/>
      <c r="I294" s="19"/>
      <c r="M294" s="82"/>
      <c r="N294" s="16"/>
      <c r="O294" s="19"/>
      <c r="P294" s="19"/>
      <c r="Q294" s="19"/>
      <c r="R294" s="19"/>
      <c r="S294" s="19"/>
      <c r="T294" s="19"/>
      <c r="U294" s="19"/>
      <c r="V294" s="19"/>
      <c r="W294" s="19"/>
    </row>
    <row r="295" spans="1:23" s="20" customFormat="1" ht="15.75" customHeight="1">
      <c r="A295" s="22"/>
      <c r="B295" s="33"/>
      <c r="C295" s="33"/>
      <c r="D295" s="22"/>
      <c r="I295" s="19"/>
      <c r="M295" s="82"/>
      <c r="N295" s="16"/>
      <c r="O295" s="19"/>
      <c r="P295" s="19"/>
      <c r="Q295" s="19"/>
      <c r="R295" s="19"/>
      <c r="S295" s="19"/>
      <c r="T295" s="19"/>
      <c r="U295" s="19"/>
      <c r="V295" s="19"/>
      <c r="W295" s="19"/>
    </row>
    <row r="296" spans="1:23" s="20" customFormat="1" ht="15.75" customHeight="1">
      <c r="A296" s="22"/>
      <c r="B296" s="33"/>
      <c r="C296" s="33"/>
      <c r="D296" s="22"/>
      <c r="I296" s="19"/>
      <c r="M296" s="82"/>
      <c r="N296" s="16"/>
      <c r="O296" s="19"/>
      <c r="P296" s="19"/>
      <c r="Q296" s="19"/>
      <c r="R296" s="19"/>
      <c r="S296" s="19"/>
      <c r="T296" s="19"/>
      <c r="U296" s="19"/>
      <c r="V296" s="19"/>
      <c r="W296" s="19"/>
    </row>
    <row r="297" spans="1:23" s="20" customFormat="1" ht="15.75" customHeight="1">
      <c r="A297" s="22"/>
      <c r="B297" s="33"/>
      <c r="C297" s="33"/>
      <c r="D297" s="22"/>
      <c r="I297" s="19"/>
      <c r="M297" s="82"/>
      <c r="N297" s="16"/>
      <c r="O297" s="19"/>
      <c r="P297" s="19"/>
      <c r="Q297" s="19"/>
      <c r="R297" s="19"/>
      <c r="S297" s="19"/>
      <c r="T297" s="19"/>
      <c r="U297" s="19"/>
      <c r="V297" s="19"/>
      <c r="W297" s="19"/>
    </row>
    <row r="298" spans="1:23" s="20" customFormat="1" ht="15.75" customHeight="1">
      <c r="A298" s="22"/>
      <c r="B298" s="33"/>
      <c r="C298" s="33"/>
      <c r="D298" s="22"/>
      <c r="I298" s="19"/>
      <c r="M298" s="82"/>
      <c r="N298" s="16"/>
      <c r="O298" s="19"/>
      <c r="P298" s="19"/>
      <c r="Q298" s="19"/>
      <c r="R298" s="19"/>
      <c r="S298" s="19"/>
      <c r="T298" s="19"/>
      <c r="U298" s="19"/>
      <c r="V298" s="19"/>
      <c r="W298" s="19"/>
    </row>
    <row r="299" spans="1:23" s="20" customFormat="1" ht="15.75" customHeight="1">
      <c r="A299" s="22"/>
      <c r="B299" s="33"/>
      <c r="C299" s="33"/>
      <c r="D299" s="22"/>
      <c r="I299" s="19"/>
      <c r="M299" s="82"/>
      <c r="N299" s="16"/>
      <c r="O299" s="19"/>
      <c r="P299" s="19"/>
      <c r="Q299" s="19"/>
      <c r="R299" s="19"/>
      <c r="S299" s="19"/>
      <c r="T299" s="19"/>
      <c r="U299" s="19"/>
      <c r="V299" s="19"/>
      <c r="W299" s="19"/>
    </row>
    <row r="300" spans="1:23" s="20" customFormat="1" ht="15.75" customHeight="1">
      <c r="A300" s="22"/>
      <c r="B300" s="33"/>
      <c r="C300" s="33"/>
      <c r="D300" s="22"/>
      <c r="I300" s="19"/>
      <c r="M300" s="82"/>
      <c r="N300" s="16"/>
      <c r="O300" s="19"/>
      <c r="P300" s="19"/>
      <c r="Q300" s="19"/>
      <c r="R300" s="19"/>
      <c r="S300" s="19"/>
      <c r="T300" s="19"/>
      <c r="U300" s="19"/>
      <c r="V300" s="19"/>
      <c r="W300" s="19"/>
    </row>
    <row r="301" spans="1:23" s="20" customFormat="1" ht="15.75" customHeight="1">
      <c r="A301" s="22"/>
      <c r="B301" s="33"/>
      <c r="C301" s="33"/>
      <c r="D301" s="22"/>
      <c r="I301" s="19"/>
      <c r="M301" s="82"/>
      <c r="N301" s="16"/>
      <c r="O301" s="19"/>
      <c r="P301" s="19"/>
      <c r="Q301" s="19"/>
      <c r="R301" s="19"/>
      <c r="S301" s="19"/>
      <c r="T301" s="19"/>
      <c r="U301" s="19"/>
      <c r="V301" s="19"/>
      <c r="W301" s="19"/>
    </row>
    <row r="302" spans="1:23" s="20" customFormat="1" ht="15.75" customHeight="1">
      <c r="A302" s="22"/>
      <c r="B302" s="33"/>
      <c r="C302" s="33"/>
      <c r="D302" s="22"/>
      <c r="I302" s="19"/>
      <c r="M302" s="82"/>
      <c r="N302" s="16"/>
      <c r="O302" s="19"/>
      <c r="P302" s="19"/>
      <c r="Q302" s="19"/>
      <c r="R302" s="19"/>
      <c r="S302" s="19"/>
      <c r="T302" s="19"/>
      <c r="U302" s="19"/>
      <c r="V302" s="19"/>
      <c r="W302" s="19"/>
    </row>
    <row r="303" spans="1:23" s="20" customFormat="1" ht="15.75" customHeight="1">
      <c r="A303" s="22"/>
      <c r="B303" s="33"/>
      <c r="C303" s="33"/>
      <c r="D303" s="22"/>
      <c r="I303" s="19"/>
      <c r="M303" s="82"/>
      <c r="N303" s="16"/>
      <c r="O303" s="19"/>
      <c r="P303" s="19"/>
      <c r="Q303" s="19"/>
      <c r="R303" s="19"/>
      <c r="S303" s="19"/>
      <c r="T303" s="19"/>
      <c r="U303" s="19"/>
      <c r="V303" s="19"/>
      <c r="W303" s="19"/>
    </row>
    <row r="304" spans="1:23" s="20" customFormat="1" ht="15.75" customHeight="1">
      <c r="A304" s="22"/>
      <c r="B304" s="33"/>
      <c r="C304" s="33"/>
      <c r="D304" s="22"/>
      <c r="I304" s="19"/>
      <c r="M304" s="82"/>
      <c r="N304" s="16"/>
      <c r="O304" s="19"/>
      <c r="P304" s="19"/>
      <c r="Q304" s="19"/>
      <c r="R304" s="19"/>
      <c r="S304" s="19"/>
      <c r="T304" s="19"/>
      <c r="U304" s="19"/>
      <c r="V304" s="19"/>
      <c r="W304" s="19"/>
    </row>
    <row r="305" spans="1:23" s="20" customFormat="1" ht="15.75" customHeight="1">
      <c r="A305" s="22"/>
      <c r="B305" s="33"/>
      <c r="C305" s="33"/>
      <c r="D305" s="22"/>
      <c r="I305" s="19"/>
      <c r="M305" s="82"/>
      <c r="N305" s="16"/>
      <c r="O305" s="19"/>
      <c r="P305" s="19"/>
      <c r="Q305" s="19"/>
      <c r="R305" s="19"/>
      <c r="S305" s="19"/>
      <c r="T305" s="19"/>
      <c r="U305" s="19"/>
      <c r="V305" s="19"/>
      <c r="W305" s="19"/>
    </row>
    <row r="306" spans="1:23" s="20" customFormat="1" ht="15.75" customHeight="1">
      <c r="A306" s="22"/>
      <c r="B306" s="33"/>
      <c r="C306" s="33"/>
      <c r="D306" s="22"/>
      <c r="I306" s="19"/>
      <c r="M306" s="82"/>
      <c r="N306" s="16"/>
      <c r="O306" s="19"/>
      <c r="P306" s="19"/>
      <c r="Q306" s="19"/>
      <c r="R306" s="19"/>
      <c r="S306" s="19"/>
      <c r="T306" s="19"/>
      <c r="U306" s="19"/>
      <c r="V306" s="19"/>
      <c r="W306" s="19"/>
    </row>
    <row r="307" spans="1:23" s="20" customFormat="1" ht="15.75" customHeight="1">
      <c r="A307" s="22"/>
      <c r="B307" s="33"/>
      <c r="C307" s="33"/>
      <c r="D307" s="22"/>
      <c r="I307" s="19"/>
      <c r="M307" s="82"/>
      <c r="N307" s="16"/>
      <c r="O307" s="19"/>
      <c r="P307" s="19"/>
      <c r="Q307" s="19"/>
      <c r="R307" s="19"/>
      <c r="S307" s="19"/>
      <c r="T307" s="19"/>
      <c r="U307" s="19"/>
      <c r="V307" s="19"/>
      <c r="W307" s="19"/>
    </row>
    <row r="308" spans="1:23" s="20" customFormat="1" ht="15.75" customHeight="1">
      <c r="A308" s="22"/>
      <c r="B308" s="33"/>
      <c r="C308" s="33"/>
      <c r="D308" s="22"/>
      <c r="I308" s="19"/>
      <c r="M308" s="82"/>
      <c r="N308" s="16"/>
      <c r="O308" s="19"/>
      <c r="P308" s="19"/>
      <c r="Q308" s="19"/>
      <c r="R308" s="19"/>
      <c r="S308" s="19"/>
      <c r="T308" s="19"/>
      <c r="U308" s="19"/>
      <c r="V308" s="19"/>
      <c r="W308" s="19"/>
    </row>
    <row r="309" spans="1:23" s="20" customFormat="1" ht="15.75" customHeight="1">
      <c r="A309" s="22"/>
      <c r="B309" s="33"/>
      <c r="C309" s="33"/>
      <c r="D309" s="22"/>
      <c r="I309" s="19"/>
      <c r="M309" s="82"/>
      <c r="N309" s="16"/>
      <c r="O309" s="19"/>
      <c r="P309" s="19"/>
      <c r="Q309" s="19"/>
      <c r="R309" s="19"/>
      <c r="S309" s="19"/>
      <c r="T309" s="19"/>
      <c r="U309" s="19"/>
      <c r="V309" s="19"/>
      <c r="W309" s="19"/>
    </row>
    <row r="310" spans="1:23" s="20" customFormat="1" ht="15.75" customHeight="1">
      <c r="A310" s="22"/>
      <c r="B310" s="33"/>
      <c r="C310" s="33"/>
      <c r="D310" s="22"/>
      <c r="I310" s="19"/>
      <c r="M310" s="82"/>
      <c r="N310" s="16"/>
      <c r="O310" s="19"/>
      <c r="P310" s="19"/>
      <c r="Q310" s="19"/>
      <c r="R310" s="19"/>
      <c r="S310" s="19"/>
      <c r="T310" s="19"/>
      <c r="U310" s="19"/>
      <c r="V310" s="19"/>
      <c r="W310" s="19"/>
    </row>
    <row r="311" spans="1:23" s="20" customFormat="1" ht="15.75" customHeight="1">
      <c r="A311" s="22"/>
      <c r="B311" s="33"/>
      <c r="C311" s="33"/>
      <c r="D311" s="22"/>
      <c r="I311" s="19"/>
      <c r="M311" s="82"/>
      <c r="N311" s="16"/>
      <c r="O311" s="19"/>
      <c r="P311" s="19"/>
      <c r="Q311" s="19"/>
      <c r="R311" s="19"/>
      <c r="S311" s="19"/>
      <c r="T311" s="19"/>
      <c r="U311" s="19"/>
      <c r="V311" s="19"/>
      <c r="W311" s="19"/>
    </row>
    <row r="312" spans="1:23" s="20" customFormat="1" ht="15.75" customHeight="1">
      <c r="A312" s="22"/>
      <c r="B312" s="33"/>
      <c r="C312" s="33"/>
      <c r="D312" s="22"/>
      <c r="I312" s="19"/>
      <c r="M312" s="82"/>
      <c r="N312" s="16"/>
      <c r="O312" s="19"/>
      <c r="P312" s="19"/>
      <c r="Q312" s="19"/>
      <c r="R312" s="19"/>
      <c r="S312" s="19"/>
      <c r="T312" s="19"/>
      <c r="U312" s="19"/>
      <c r="V312" s="19"/>
      <c r="W312" s="19"/>
    </row>
    <row r="313" spans="1:23" s="20" customFormat="1" ht="15.75" customHeight="1">
      <c r="A313" s="22"/>
      <c r="B313" s="33"/>
      <c r="C313" s="33"/>
      <c r="D313" s="22"/>
      <c r="I313" s="19"/>
      <c r="M313" s="82"/>
      <c r="N313" s="16"/>
      <c r="O313" s="19"/>
      <c r="P313" s="19"/>
      <c r="Q313" s="19"/>
      <c r="R313" s="19"/>
      <c r="S313" s="19"/>
      <c r="T313" s="19"/>
      <c r="U313" s="19"/>
      <c r="V313" s="19"/>
      <c r="W313" s="19"/>
    </row>
    <row r="314" spans="1:23" s="20" customFormat="1" ht="15.75" customHeight="1">
      <c r="A314" s="22"/>
      <c r="B314" s="33"/>
      <c r="C314" s="33"/>
      <c r="D314" s="22"/>
      <c r="I314" s="19"/>
      <c r="M314" s="82"/>
      <c r="N314" s="16"/>
      <c r="O314" s="19"/>
      <c r="P314" s="19"/>
      <c r="Q314" s="19"/>
      <c r="R314" s="19"/>
      <c r="S314" s="19"/>
      <c r="T314" s="19"/>
      <c r="U314" s="19"/>
      <c r="V314" s="19"/>
      <c r="W314" s="19"/>
    </row>
    <row r="315" spans="1:23" s="20" customFormat="1" ht="15.75" customHeight="1">
      <c r="A315" s="22"/>
      <c r="B315" s="33"/>
      <c r="C315" s="33"/>
      <c r="D315" s="22"/>
      <c r="I315" s="19"/>
      <c r="M315" s="82"/>
      <c r="N315" s="16"/>
      <c r="O315" s="19"/>
      <c r="P315" s="19"/>
      <c r="Q315" s="19"/>
      <c r="R315" s="19"/>
      <c r="S315" s="19"/>
      <c r="T315" s="19"/>
      <c r="U315" s="19"/>
      <c r="V315" s="19"/>
      <c r="W315" s="19"/>
    </row>
    <row r="316" spans="1:23" s="20" customFormat="1" ht="15.75" customHeight="1">
      <c r="A316" s="22"/>
      <c r="B316" s="33"/>
      <c r="C316" s="33"/>
      <c r="D316" s="22"/>
      <c r="I316" s="19"/>
      <c r="M316" s="82"/>
      <c r="N316" s="16"/>
      <c r="O316" s="19"/>
      <c r="P316" s="19"/>
      <c r="Q316" s="19"/>
      <c r="R316" s="19"/>
      <c r="S316" s="19"/>
      <c r="T316" s="19"/>
      <c r="U316" s="19"/>
      <c r="V316" s="19"/>
      <c r="W316" s="19"/>
    </row>
    <row r="317" spans="1:23" s="20" customFormat="1" ht="15.75" customHeight="1">
      <c r="A317" s="22"/>
      <c r="B317" s="33"/>
      <c r="C317" s="33"/>
      <c r="D317" s="22"/>
      <c r="I317" s="19"/>
      <c r="M317" s="82"/>
      <c r="N317" s="16"/>
      <c r="O317" s="19"/>
      <c r="P317" s="19"/>
      <c r="Q317" s="19"/>
      <c r="R317" s="19"/>
      <c r="S317" s="19"/>
      <c r="T317" s="19"/>
      <c r="U317" s="19"/>
      <c r="V317" s="19"/>
      <c r="W317" s="19"/>
    </row>
    <row r="318" spans="1:23" s="20" customFormat="1" ht="15.75" customHeight="1">
      <c r="A318" s="22"/>
      <c r="B318" s="33"/>
      <c r="C318" s="33"/>
      <c r="D318" s="22"/>
      <c r="I318" s="19"/>
      <c r="M318" s="82"/>
      <c r="N318" s="16"/>
      <c r="O318" s="19"/>
      <c r="P318" s="19"/>
      <c r="Q318" s="19"/>
      <c r="R318" s="19"/>
      <c r="S318" s="19"/>
      <c r="T318" s="19"/>
      <c r="U318" s="19"/>
      <c r="V318" s="19"/>
      <c r="W318" s="19"/>
    </row>
    <row r="319" spans="1:23" s="20" customFormat="1" ht="15.75" customHeight="1">
      <c r="A319" s="22"/>
      <c r="B319" s="33"/>
      <c r="C319" s="33"/>
      <c r="D319" s="22"/>
      <c r="I319" s="19"/>
      <c r="M319" s="82"/>
      <c r="N319" s="16"/>
      <c r="O319" s="19"/>
      <c r="P319" s="19"/>
      <c r="Q319" s="19"/>
      <c r="R319" s="19"/>
      <c r="S319" s="19"/>
      <c r="T319" s="19"/>
      <c r="U319" s="19"/>
      <c r="V319" s="19"/>
      <c r="W319" s="19"/>
    </row>
    <row r="320" spans="1:23" s="20" customFormat="1" ht="15.75" customHeight="1">
      <c r="A320" s="22"/>
      <c r="B320" s="33"/>
      <c r="C320" s="33"/>
      <c r="D320" s="22"/>
      <c r="I320" s="19"/>
      <c r="M320" s="82"/>
      <c r="N320" s="16"/>
      <c r="O320" s="19"/>
      <c r="P320" s="19"/>
      <c r="Q320" s="19"/>
      <c r="R320" s="19"/>
      <c r="S320" s="19"/>
      <c r="T320" s="19"/>
      <c r="U320" s="19"/>
      <c r="V320" s="19"/>
      <c r="W320" s="19"/>
    </row>
    <row r="321" spans="1:23" s="20" customFormat="1" ht="15.75" customHeight="1">
      <c r="A321" s="22"/>
      <c r="B321" s="33"/>
      <c r="C321" s="33"/>
      <c r="D321" s="22"/>
      <c r="I321" s="19"/>
      <c r="M321" s="82"/>
      <c r="N321" s="16"/>
      <c r="O321" s="19"/>
      <c r="P321" s="19"/>
      <c r="Q321" s="19"/>
      <c r="R321" s="19"/>
      <c r="S321" s="19"/>
      <c r="T321" s="19"/>
      <c r="U321" s="19"/>
      <c r="V321" s="19"/>
      <c r="W321" s="19"/>
    </row>
    <row r="322" spans="1:23" s="20" customFormat="1" ht="15.75" customHeight="1">
      <c r="A322" s="22"/>
      <c r="B322" s="33"/>
      <c r="C322" s="33"/>
      <c r="D322" s="22"/>
      <c r="I322" s="19"/>
      <c r="M322" s="82"/>
      <c r="N322" s="16"/>
      <c r="O322" s="19"/>
      <c r="P322" s="19"/>
      <c r="Q322" s="19"/>
      <c r="R322" s="19"/>
      <c r="S322" s="19"/>
      <c r="T322" s="19"/>
      <c r="U322" s="19"/>
      <c r="V322" s="19"/>
      <c r="W322" s="19"/>
    </row>
    <row r="323" spans="1:23" s="20" customFormat="1" ht="15.75" customHeight="1">
      <c r="A323" s="22"/>
      <c r="B323" s="33"/>
      <c r="C323" s="33"/>
      <c r="D323" s="22"/>
      <c r="I323" s="19"/>
      <c r="M323" s="82"/>
      <c r="N323" s="16"/>
      <c r="O323" s="19"/>
      <c r="P323" s="19"/>
      <c r="Q323" s="19"/>
      <c r="R323" s="19"/>
      <c r="S323" s="19"/>
      <c r="T323" s="19"/>
      <c r="U323" s="19"/>
      <c r="V323" s="19"/>
      <c r="W323" s="19"/>
    </row>
    <row r="324" spans="1:23" s="20" customFormat="1" ht="15.75" customHeight="1">
      <c r="A324" s="22"/>
      <c r="B324" s="33"/>
      <c r="C324" s="33"/>
      <c r="D324" s="22"/>
      <c r="I324" s="19"/>
      <c r="M324" s="82"/>
      <c r="N324" s="16"/>
      <c r="O324" s="19"/>
      <c r="P324" s="19"/>
      <c r="Q324" s="19"/>
      <c r="R324" s="19"/>
      <c r="S324" s="19"/>
      <c r="T324" s="19"/>
      <c r="U324" s="19"/>
      <c r="V324" s="19"/>
      <c r="W324" s="19"/>
    </row>
    <row r="325" spans="1:23" s="20" customFormat="1" ht="15.75" customHeight="1">
      <c r="A325" s="22"/>
      <c r="B325" s="33"/>
      <c r="C325" s="33"/>
      <c r="D325" s="22"/>
      <c r="I325" s="19"/>
      <c r="M325" s="82"/>
      <c r="N325" s="16"/>
      <c r="O325" s="19"/>
      <c r="P325" s="19"/>
      <c r="Q325" s="19"/>
      <c r="R325" s="19"/>
      <c r="S325" s="19"/>
      <c r="T325" s="19"/>
      <c r="U325" s="19"/>
      <c r="V325" s="19"/>
      <c r="W325" s="19"/>
    </row>
    <row r="326" spans="1:23" s="20" customFormat="1" ht="15.75" customHeight="1">
      <c r="A326" s="22"/>
      <c r="B326" s="33"/>
      <c r="C326" s="33"/>
      <c r="D326" s="22"/>
      <c r="I326" s="19"/>
      <c r="M326" s="82"/>
      <c r="N326" s="16"/>
      <c r="O326" s="19"/>
      <c r="P326" s="19"/>
      <c r="Q326" s="19"/>
      <c r="R326" s="19"/>
      <c r="S326" s="19"/>
      <c r="T326" s="19"/>
      <c r="U326" s="19"/>
      <c r="V326" s="19"/>
      <c r="W326" s="19"/>
    </row>
    <row r="327" spans="1:23" s="20" customFormat="1" ht="15.75" customHeight="1">
      <c r="A327" s="22"/>
      <c r="B327" s="33"/>
      <c r="C327" s="33"/>
      <c r="D327" s="22"/>
      <c r="I327" s="19"/>
      <c r="M327" s="82"/>
      <c r="N327" s="16"/>
      <c r="O327" s="19"/>
      <c r="P327" s="19"/>
      <c r="Q327" s="19"/>
      <c r="R327" s="19"/>
      <c r="S327" s="19"/>
      <c r="T327" s="19"/>
      <c r="U327" s="19"/>
      <c r="V327" s="19"/>
      <c r="W327" s="19"/>
    </row>
    <row r="328" spans="1:23" s="20" customFormat="1" ht="15.75" customHeight="1">
      <c r="A328" s="22"/>
      <c r="B328" s="33"/>
      <c r="C328" s="33"/>
      <c r="D328" s="22"/>
      <c r="I328" s="19"/>
      <c r="M328" s="82"/>
      <c r="N328" s="16"/>
      <c r="O328" s="19"/>
      <c r="P328" s="19"/>
      <c r="Q328" s="19"/>
      <c r="R328" s="19"/>
      <c r="S328" s="19"/>
      <c r="T328" s="19"/>
      <c r="U328" s="19"/>
      <c r="V328" s="19"/>
      <c r="W328" s="19"/>
    </row>
    <row r="329" spans="1:23" s="20" customFormat="1" ht="15.75" customHeight="1">
      <c r="A329" s="22"/>
      <c r="B329" s="33"/>
      <c r="C329" s="33"/>
      <c r="D329" s="22"/>
      <c r="I329" s="19"/>
      <c r="M329" s="82"/>
      <c r="N329" s="16"/>
      <c r="O329" s="19"/>
      <c r="P329" s="19"/>
      <c r="Q329" s="19"/>
      <c r="R329" s="19"/>
      <c r="S329" s="19"/>
      <c r="T329" s="19"/>
      <c r="U329" s="19"/>
      <c r="V329" s="19"/>
      <c r="W329" s="19"/>
    </row>
    <row r="330" spans="1:23" s="20" customFormat="1" ht="15.75" customHeight="1">
      <c r="A330" s="22"/>
      <c r="B330" s="33"/>
      <c r="C330" s="33"/>
      <c r="D330" s="22"/>
      <c r="I330" s="19"/>
      <c r="M330" s="82"/>
      <c r="N330" s="16"/>
      <c r="O330" s="19"/>
      <c r="P330" s="19"/>
      <c r="Q330" s="19"/>
      <c r="R330" s="19"/>
      <c r="S330" s="19"/>
      <c r="T330" s="19"/>
      <c r="U330" s="19"/>
      <c r="V330" s="19"/>
      <c r="W330" s="19"/>
    </row>
    <row r="331" spans="1:23" s="20" customFormat="1" ht="15.75" customHeight="1">
      <c r="A331" s="22"/>
      <c r="B331" s="33"/>
      <c r="C331" s="33"/>
      <c r="D331" s="22"/>
      <c r="I331" s="19"/>
      <c r="M331" s="82"/>
      <c r="N331" s="16"/>
      <c r="O331" s="19"/>
      <c r="P331" s="19"/>
      <c r="Q331" s="19"/>
      <c r="R331" s="19"/>
      <c r="S331" s="19"/>
      <c r="T331" s="19"/>
      <c r="U331" s="19"/>
      <c r="V331" s="19"/>
      <c r="W331" s="19"/>
    </row>
    <row r="332" spans="1:23" s="20" customFormat="1" ht="15.75" customHeight="1">
      <c r="A332" s="22"/>
      <c r="B332" s="33"/>
      <c r="C332" s="33"/>
      <c r="D332" s="22"/>
      <c r="I332" s="19"/>
      <c r="M332" s="82"/>
      <c r="N332" s="16"/>
      <c r="O332" s="19"/>
      <c r="P332" s="19"/>
      <c r="Q332" s="19"/>
      <c r="R332" s="19"/>
      <c r="S332" s="19"/>
      <c r="T332" s="19"/>
      <c r="U332" s="19"/>
      <c r="V332" s="19"/>
      <c r="W332" s="19"/>
    </row>
    <row r="333" spans="1:23" s="20" customFormat="1" ht="15.75" customHeight="1">
      <c r="A333" s="22"/>
      <c r="B333" s="33"/>
      <c r="C333" s="33"/>
      <c r="D333" s="22"/>
      <c r="I333" s="19"/>
      <c r="M333" s="82"/>
      <c r="N333" s="16"/>
      <c r="O333" s="19"/>
      <c r="P333" s="19"/>
      <c r="Q333" s="19"/>
      <c r="R333" s="19"/>
      <c r="S333" s="19"/>
      <c r="T333" s="19"/>
      <c r="U333" s="19"/>
      <c r="V333" s="19"/>
      <c r="W333" s="19"/>
    </row>
    <row r="334" spans="1:23" s="20" customFormat="1" ht="15.75" customHeight="1">
      <c r="A334" s="22"/>
      <c r="B334" s="33"/>
      <c r="C334" s="33"/>
      <c r="D334" s="22"/>
      <c r="I334" s="19"/>
      <c r="M334" s="82"/>
      <c r="N334" s="16"/>
      <c r="O334" s="19"/>
      <c r="P334" s="19"/>
      <c r="Q334" s="19"/>
      <c r="R334" s="19"/>
      <c r="S334" s="19"/>
      <c r="T334" s="19"/>
      <c r="U334" s="19"/>
      <c r="V334" s="19"/>
      <c r="W334" s="19"/>
    </row>
    <row r="335" spans="1:23" s="20" customFormat="1" ht="15.75" customHeight="1">
      <c r="A335" s="22"/>
      <c r="B335" s="33"/>
      <c r="C335" s="33"/>
      <c r="D335" s="22"/>
      <c r="I335" s="19"/>
      <c r="M335" s="82"/>
      <c r="N335" s="16"/>
      <c r="O335" s="19"/>
      <c r="P335" s="19"/>
      <c r="Q335" s="19"/>
      <c r="R335" s="19"/>
      <c r="S335" s="19"/>
      <c r="T335" s="19"/>
      <c r="U335" s="19"/>
      <c r="V335" s="19"/>
      <c r="W335" s="19"/>
    </row>
    <row r="336" spans="1:23" s="20" customFormat="1" ht="15.75" customHeight="1">
      <c r="A336" s="22"/>
      <c r="B336" s="33"/>
      <c r="C336" s="33"/>
      <c r="D336" s="22"/>
      <c r="I336" s="19"/>
      <c r="M336" s="82"/>
      <c r="N336" s="16"/>
      <c r="O336" s="19"/>
      <c r="P336" s="19"/>
      <c r="Q336" s="19"/>
      <c r="R336" s="19"/>
      <c r="S336" s="19"/>
      <c r="T336" s="19"/>
      <c r="U336" s="19"/>
      <c r="V336" s="19"/>
      <c r="W336" s="19"/>
    </row>
    <row r="337" spans="1:23" s="20" customFormat="1" ht="15.75" customHeight="1">
      <c r="A337" s="22"/>
      <c r="B337" s="33"/>
      <c r="C337" s="33"/>
      <c r="D337" s="22"/>
      <c r="I337" s="19"/>
      <c r="M337" s="82"/>
      <c r="N337" s="16"/>
      <c r="O337" s="19"/>
      <c r="P337" s="19"/>
      <c r="Q337" s="19"/>
      <c r="R337" s="19"/>
      <c r="S337" s="19"/>
      <c r="T337" s="19"/>
      <c r="U337" s="19"/>
      <c r="V337" s="19"/>
      <c r="W337" s="19"/>
    </row>
    <row r="338" spans="1:23" s="20" customFormat="1" ht="15.75" customHeight="1">
      <c r="A338" s="22"/>
      <c r="B338" s="33"/>
      <c r="C338" s="33"/>
      <c r="D338" s="22"/>
      <c r="I338" s="19"/>
      <c r="M338" s="82"/>
      <c r="N338" s="16"/>
      <c r="O338" s="19"/>
      <c r="P338" s="19"/>
      <c r="Q338" s="19"/>
      <c r="R338" s="19"/>
      <c r="S338" s="19"/>
      <c r="T338" s="19"/>
      <c r="U338" s="19"/>
      <c r="V338" s="19"/>
      <c r="W338" s="19"/>
    </row>
    <row r="339" spans="1:23" s="20" customFormat="1" ht="15.75" customHeight="1">
      <c r="A339" s="22"/>
      <c r="B339" s="33"/>
      <c r="C339" s="33"/>
      <c r="D339" s="22"/>
      <c r="I339" s="19"/>
      <c r="M339" s="82"/>
      <c r="N339" s="16"/>
      <c r="O339" s="19"/>
      <c r="P339" s="19"/>
      <c r="Q339" s="19"/>
      <c r="R339" s="19"/>
      <c r="S339" s="19"/>
      <c r="T339" s="19"/>
      <c r="U339" s="19"/>
      <c r="V339" s="19"/>
      <c r="W339" s="19"/>
    </row>
    <row r="340" spans="1:23" s="20" customFormat="1" ht="15.75" customHeight="1">
      <c r="A340" s="22"/>
      <c r="B340" s="33"/>
      <c r="C340" s="33"/>
      <c r="D340" s="22"/>
      <c r="I340" s="19"/>
      <c r="M340" s="82"/>
      <c r="N340" s="16"/>
      <c r="O340" s="19"/>
      <c r="P340" s="19"/>
      <c r="Q340" s="19"/>
      <c r="R340" s="19"/>
      <c r="S340" s="19"/>
      <c r="T340" s="19"/>
      <c r="U340" s="19"/>
      <c r="V340" s="19"/>
      <c r="W340" s="19"/>
    </row>
    <row r="341" spans="1:23" s="20" customFormat="1" ht="15.75" customHeight="1">
      <c r="A341" s="22"/>
      <c r="B341" s="33"/>
      <c r="C341" s="33"/>
      <c r="D341" s="22"/>
      <c r="I341" s="19"/>
      <c r="M341" s="82"/>
      <c r="N341" s="16"/>
      <c r="O341" s="19"/>
      <c r="P341" s="19"/>
      <c r="Q341" s="19"/>
      <c r="R341" s="19"/>
      <c r="S341" s="19"/>
      <c r="T341" s="19"/>
      <c r="U341" s="19"/>
      <c r="V341" s="19"/>
      <c r="W341" s="19"/>
    </row>
    <row r="342" spans="1:23" s="20" customFormat="1" ht="15.75" customHeight="1">
      <c r="A342" s="22"/>
      <c r="B342" s="33"/>
      <c r="C342" s="33"/>
      <c r="D342" s="22"/>
      <c r="I342" s="19"/>
      <c r="M342" s="82"/>
      <c r="N342" s="16"/>
      <c r="O342" s="19"/>
      <c r="P342" s="19"/>
      <c r="Q342" s="19"/>
      <c r="R342" s="19"/>
      <c r="S342" s="19"/>
      <c r="T342" s="19"/>
      <c r="U342" s="19"/>
      <c r="V342" s="19"/>
      <c r="W342" s="19"/>
    </row>
    <row r="343" spans="1:23" s="20" customFormat="1" ht="15.75" customHeight="1">
      <c r="A343" s="22"/>
      <c r="B343" s="33"/>
      <c r="C343" s="33"/>
      <c r="D343" s="22"/>
      <c r="I343" s="19"/>
      <c r="M343" s="82"/>
      <c r="N343" s="16"/>
      <c r="O343" s="19"/>
      <c r="P343" s="19"/>
      <c r="Q343" s="19"/>
      <c r="R343" s="19"/>
      <c r="S343" s="19"/>
      <c r="T343" s="19"/>
      <c r="U343" s="19"/>
      <c r="V343" s="19"/>
      <c r="W343" s="19"/>
    </row>
    <row r="344" spans="1:23" s="20" customFormat="1" ht="15.75" customHeight="1">
      <c r="A344" s="22"/>
      <c r="B344" s="33"/>
      <c r="C344" s="33"/>
      <c r="D344" s="22"/>
      <c r="I344" s="19"/>
      <c r="M344" s="82"/>
      <c r="N344" s="16"/>
      <c r="O344" s="19"/>
      <c r="P344" s="19"/>
      <c r="Q344" s="19"/>
      <c r="R344" s="19"/>
      <c r="S344" s="19"/>
      <c r="T344" s="19"/>
      <c r="U344" s="19"/>
      <c r="V344" s="19"/>
      <c r="W344" s="19"/>
    </row>
    <row r="345" spans="1:23" s="20" customFormat="1" ht="15.75" customHeight="1">
      <c r="A345" s="22"/>
      <c r="B345" s="33"/>
      <c r="C345" s="33"/>
      <c r="D345" s="22"/>
      <c r="I345" s="19"/>
      <c r="M345" s="82"/>
      <c r="N345" s="16"/>
      <c r="O345" s="19"/>
      <c r="P345" s="19"/>
      <c r="Q345" s="19"/>
      <c r="R345" s="19"/>
      <c r="S345" s="19"/>
      <c r="T345" s="19"/>
      <c r="U345" s="19"/>
      <c r="V345" s="19"/>
      <c r="W345" s="19"/>
    </row>
    <row r="346" spans="1:23" s="20" customFormat="1" ht="15.75" customHeight="1">
      <c r="A346" s="22"/>
      <c r="B346" s="33"/>
      <c r="C346" s="33"/>
      <c r="D346" s="22"/>
      <c r="I346" s="19"/>
      <c r="M346" s="82"/>
      <c r="N346" s="16"/>
      <c r="O346" s="19"/>
      <c r="P346" s="19"/>
      <c r="Q346" s="19"/>
      <c r="R346" s="19"/>
      <c r="S346" s="19"/>
      <c r="T346" s="19"/>
      <c r="U346" s="19"/>
      <c r="V346" s="19"/>
      <c r="W346" s="19"/>
    </row>
    <row r="347" spans="1:23" s="20" customFormat="1" ht="15.75" customHeight="1">
      <c r="A347" s="22"/>
      <c r="B347" s="33"/>
      <c r="C347" s="33"/>
      <c r="D347" s="22"/>
      <c r="I347" s="19"/>
      <c r="M347" s="82"/>
      <c r="N347" s="16"/>
      <c r="O347" s="19"/>
      <c r="P347" s="19"/>
      <c r="Q347" s="19"/>
      <c r="R347" s="19"/>
      <c r="S347" s="19"/>
      <c r="T347" s="19"/>
      <c r="U347" s="19"/>
      <c r="V347" s="19"/>
      <c r="W347" s="19"/>
    </row>
    <row r="348" spans="1:23" s="20" customFormat="1" ht="15.75" customHeight="1">
      <c r="A348" s="22"/>
      <c r="B348" s="33"/>
      <c r="C348" s="33"/>
      <c r="D348" s="22"/>
      <c r="I348" s="19"/>
      <c r="M348" s="82"/>
      <c r="N348" s="16"/>
      <c r="O348" s="19"/>
      <c r="P348" s="19"/>
      <c r="Q348" s="19"/>
      <c r="R348" s="19"/>
      <c r="S348" s="19"/>
      <c r="T348" s="19"/>
      <c r="U348" s="19"/>
      <c r="V348" s="19"/>
      <c r="W348" s="19"/>
    </row>
    <row r="349" spans="1:23" s="20" customFormat="1" ht="15.75" customHeight="1">
      <c r="A349" s="22"/>
      <c r="B349" s="33"/>
      <c r="C349" s="33"/>
      <c r="D349" s="22"/>
      <c r="I349" s="19"/>
      <c r="M349" s="82"/>
      <c r="N349" s="16"/>
      <c r="O349" s="19"/>
      <c r="P349" s="19"/>
      <c r="Q349" s="19"/>
      <c r="R349" s="19"/>
      <c r="S349" s="19"/>
      <c r="T349" s="19"/>
      <c r="U349" s="19"/>
      <c r="V349" s="19"/>
      <c r="W349" s="19"/>
    </row>
    <row r="350" spans="1:23" s="20" customFormat="1" ht="15.75" customHeight="1">
      <c r="A350" s="22"/>
      <c r="B350" s="33"/>
      <c r="C350" s="33"/>
      <c r="D350" s="22"/>
      <c r="I350" s="19"/>
      <c r="M350" s="82"/>
      <c r="N350" s="16"/>
      <c r="O350" s="19"/>
      <c r="P350" s="19"/>
      <c r="Q350" s="19"/>
      <c r="R350" s="19"/>
      <c r="S350" s="19"/>
      <c r="T350" s="19"/>
      <c r="U350" s="19"/>
      <c r="V350" s="19"/>
      <c r="W350" s="19"/>
    </row>
    <row r="351" spans="1:23" s="20" customFormat="1" ht="15.75" customHeight="1">
      <c r="A351" s="22"/>
      <c r="B351" s="33"/>
      <c r="C351" s="33"/>
      <c r="D351" s="22"/>
      <c r="I351" s="19"/>
      <c r="M351" s="82"/>
      <c r="N351" s="16"/>
      <c r="O351" s="19"/>
      <c r="P351" s="19"/>
      <c r="Q351" s="19"/>
      <c r="R351" s="19"/>
      <c r="S351" s="19"/>
      <c r="T351" s="19"/>
      <c r="U351" s="19"/>
      <c r="V351" s="19"/>
      <c r="W351" s="19"/>
    </row>
    <row r="352" spans="1:23" s="20" customFormat="1" ht="15.75" customHeight="1">
      <c r="A352" s="22"/>
      <c r="B352" s="33"/>
      <c r="C352" s="33"/>
      <c r="D352" s="22"/>
      <c r="I352" s="19"/>
      <c r="M352" s="82"/>
      <c r="N352" s="16"/>
      <c r="O352" s="19"/>
      <c r="P352" s="19"/>
      <c r="Q352" s="19"/>
      <c r="R352" s="19"/>
      <c r="S352" s="19"/>
      <c r="T352" s="19"/>
      <c r="U352" s="19"/>
      <c r="V352" s="19"/>
      <c r="W352" s="19"/>
    </row>
    <row r="353" spans="1:23" s="20" customFormat="1" ht="15.75" customHeight="1">
      <c r="A353" s="22"/>
      <c r="B353" s="33"/>
      <c r="C353" s="33"/>
      <c r="D353" s="22"/>
      <c r="I353" s="19"/>
      <c r="M353" s="82"/>
      <c r="N353" s="16"/>
      <c r="O353" s="19"/>
      <c r="P353" s="19"/>
      <c r="Q353" s="19"/>
      <c r="R353" s="19"/>
      <c r="S353" s="19"/>
      <c r="T353" s="19"/>
      <c r="U353" s="19"/>
      <c r="V353" s="19"/>
      <c r="W353" s="19"/>
    </row>
    <row r="354" spans="1:23" s="20" customFormat="1" ht="15.75" customHeight="1">
      <c r="A354" s="22"/>
      <c r="B354" s="33"/>
      <c r="C354" s="33"/>
      <c r="D354" s="22"/>
      <c r="I354" s="19"/>
      <c r="M354" s="82"/>
      <c r="N354" s="16"/>
      <c r="O354" s="19"/>
      <c r="P354" s="19"/>
      <c r="Q354" s="19"/>
      <c r="R354" s="19"/>
      <c r="S354" s="19"/>
      <c r="T354" s="19"/>
      <c r="U354" s="19"/>
      <c r="V354" s="19"/>
      <c r="W354" s="19"/>
    </row>
    <row r="355" spans="1:23" s="20" customFormat="1" ht="15.75" customHeight="1">
      <c r="A355" s="22"/>
      <c r="B355" s="33"/>
      <c r="C355" s="33"/>
      <c r="D355" s="22"/>
      <c r="I355" s="19"/>
      <c r="M355" s="82"/>
      <c r="N355" s="16"/>
      <c r="O355" s="19"/>
      <c r="P355" s="19"/>
      <c r="Q355" s="19"/>
      <c r="R355" s="19"/>
      <c r="S355" s="19"/>
      <c r="T355" s="19"/>
      <c r="U355" s="19"/>
      <c r="V355" s="19"/>
      <c r="W355" s="19"/>
    </row>
    <row r="356" spans="1:23" s="20" customFormat="1" ht="15.75" customHeight="1">
      <c r="A356" s="22"/>
      <c r="B356" s="33"/>
      <c r="C356" s="33"/>
      <c r="D356" s="22"/>
      <c r="I356" s="19"/>
      <c r="M356" s="82"/>
      <c r="N356" s="16"/>
      <c r="O356" s="19"/>
      <c r="P356" s="19"/>
      <c r="Q356" s="19"/>
      <c r="R356" s="19"/>
      <c r="S356" s="19"/>
      <c r="T356" s="19"/>
      <c r="U356" s="19"/>
      <c r="V356" s="19"/>
      <c r="W356" s="19"/>
    </row>
    <row r="357" spans="1:23" s="20" customFormat="1" ht="15.75" customHeight="1">
      <c r="A357" s="22"/>
      <c r="B357" s="33"/>
      <c r="C357" s="33"/>
      <c r="D357" s="22"/>
      <c r="I357" s="19"/>
      <c r="M357" s="82"/>
      <c r="N357" s="16"/>
      <c r="O357" s="19"/>
      <c r="P357" s="19"/>
      <c r="Q357" s="19"/>
      <c r="R357" s="19"/>
      <c r="S357" s="19"/>
      <c r="T357" s="19"/>
      <c r="U357" s="19"/>
      <c r="V357" s="19"/>
      <c r="W357" s="19"/>
    </row>
    <row r="358" spans="1:23" s="20" customFormat="1" ht="15.75" customHeight="1">
      <c r="A358" s="22"/>
      <c r="B358" s="33"/>
      <c r="C358" s="33"/>
      <c r="D358" s="22"/>
      <c r="I358" s="19"/>
      <c r="M358" s="82"/>
      <c r="N358" s="16"/>
      <c r="O358" s="19"/>
      <c r="P358" s="19"/>
      <c r="Q358" s="19"/>
      <c r="R358" s="19"/>
      <c r="S358" s="19"/>
      <c r="T358" s="19"/>
      <c r="U358" s="19"/>
      <c r="V358" s="19"/>
      <c r="W358" s="19"/>
    </row>
    <row r="359" spans="1:23" s="20" customFormat="1" ht="15.75" customHeight="1">
      <c r="A359" s="22"/>
      <c r="B359" s="33"/>
      <c r="C359" s="33"/>
      <c r="D359" s="22"/>
      <c r="I359" s="19"/>
      <c r="M359" s="82"/>
      <c r="N359" s="16"/>
      <c r="O359" s="19"/>
      <c r="P359" s="19"/>
      <c r="Q359" s="19"/>
      <c r="R359" s="19"/>
      <c r="S359" s="19"/>
      <c r="T359" s="19"/>
      <c r="U359" s="19"/>
      <c r="V359" s="19"/>
      <c r="W359" s="19"/>
    </row>
    <row r="360" spans="1:23" s="20" customFormat="1" ht="15.75" customHeight="1">
      <c r="A360" s="22"/>
      <c r="B360" s="33"/>
      <c r="C360" s="33"/>
      <c r="D360" s="22"/>
      <c r="I360" s="19"/>
      <c r="M360" s="82"/>
      <c r="N360" s="16"/>
      <c r="O360" s="19"/>
      <c r="P360" s="19"/>
      <c r="Q360" s="19"/>
      <c r="R360" s="19"/>
      <c r="S360" s="19"/>
      <c r="T360" s="19"/>
      <c r="U360" s="19"/>
      <c r="V360" s="19"/>
      <c r="W360" s="19"/>
    </row>
    <row r="361" spans="1:23" s="20" customFormat="1" ht="15.75" customHeight="1">
      <c r="A361" s="22"/>
      <c r="B361" s="33"/>
      <c r="C361" s="33"/>
      <c r="D361" s="22"/>
      <c r="I361" s="19"/>
      <c r="M361" s="82"/>
      <c r="N361" s="16"/>
      <c r="O361" s="19"/>
      <c r="P361" s="19"/>
      <c r="Q361" s="19"/>
      <c r="R361" s="19"/>
      <c r="S361" s="19"/>
      <c r="T361" s="19"/>
      <c r="U361" s="19"/>
      <c r="V361" s="19"/>
      <c r="W361" s="19"/>
    </row>
    <row r="362" spans="1:23" s="20" customFormat="1" ht="15.75" customHeight="1">
      <c r="A362" s="22"/>
      <c r="B362" s="33"/>
      <c r="C362" s="33"/>
      <c r="D362" s="22"/>
      <c r="I362" s="19"/>
      <c r="M362" s="82"/>
      <c r="N362" s="16"/>
      <c r="O362" s="19"/>
      <c r="P362" s="19"/>
      <c r="Q362" s="19"/>
      <c r="R362" s="19"/>
      <c r="S362" s="19"/>
      <c r="T362" s="19"/>
      <c r="U362" s="19"/>
      <c r="V362" s="19"/>
      <c r="W362" s="19"/>
    </row>
    <row r="363" spans="1:23" s="20" customFormat="1" ht="15.75" customHeight="1">
      <c r="A363" s="22"/>
      <c r="B363" s="33"/>
      <c r="C363" s="33"/>
      <c r="D363" s="22"/>
      <c r="I363" s="19"/>
      <c r="M363" s="82"/>
      <c r="N363" s="16"/>
      <c r="O363" s="19"/>
      <c r="P363" s="19"/>
      <c r="Q363" s="19"/>
      <c r="R363" s="19"/>
      <c r="S363" s="19"/>
      <c r="T363" s="19"/>
      <c r="U363" s="19"/>
      <c r="V363" s="19"/>
      <c r="W363" s="19"/>
    </row>
    <row r="364" spans="1:23" s="20" customFormat="1" ht="15.75" customHeight="1">
      <c r="A364" s="22"/>
      <c r="B364" s="33"/>
      <c r="C364" s="33"/>
      <c r="D364" s="22"/>
      <c r="I364" s="19"/>
      <c r="M364" s="82"/>
      <c r="N364" s="16"/>
      <c r="O364" s="19"/>
      <c r="P364" s="19"/>
      <c r="Q364" s="19"/>
      <c r="R364" s="19"/>
      <c r="S364" s="19"/>
      <c r="T364" s="19"/>
      <c r="U364" s="19"/>
      <c r="V364" s="19"/>
      <c r="W364" s="19"/>
    </row>
    <row r="365" spans="1:23" s="20" customFormat="1" ht="15.75" customHeight="1">
      <c r="A365" s="22"/>
      <c r="B365" s="33"/>
      <c r="C365" s="33"/>
      <c r="D365" s="22"/>
      <c r="I365" s="19"/>
      <c r="M365" s="82"/>
      <c r="N365" s="16"/>
      <c r="O365" s="19"/>
      <c r="P365" s="19"/>
      <c r="Q365" s="19"/>
      <c r="R365" s="19"/>
      <c r="S365" s="19"/>
      <c r="T365" s="19"/>
      <c r="U365" s="19"/>
      <c r="V365" s="19"/>
      <c r="W365" s="19"/>
    </row>
    <row r="366" spans="1:23" s="20" customFormat="1" ht="15.75" customHeight="1">
      <c r="A366" s="22"/>
      <c r="B366" s="33"/>
      <c r="C366" s="33"/>
      <c r="D366" s="22"/>
      <c r="I366" s="19"/>
      <c r="M366" s="82"/>
      <c r="N366" s="16"/>
      <c r="O366" s="19"/>
      <c r="P366" s="19"/>
      <c r="Q366" s="19"/>
      <c r="R366" s="19"/>
      <c r="S366" s="19"/>
      <c r="T366" s="19"/>
      <c r="U366" s="19"/>
      <c r="V366" s="19"/>
      <c r="W366" s="19"/>
    </row>
    <row r="367" spans="1:23" s="20" customFormat="1" ht="15.75" customHeight="1">
      <c r="A367" s="19"/>
      <c r="B367" s="17"/>
      <c r="C367" s="17"/>
      <c r="D367" s="19"/>
      <c r="I367" s="19"/>
      <c r="M367" s="82"/>
      <c r="N367" s="16"/>
      <c r="O367" s="19"/>
      <c r="P367" s="19"/>
      <c r="Q367" s="19"/>
      <c r="R367" s="19"/>
      <c r="S367" s="19"/>
      <c r="T367" s="19"/>
      <c r="U367" s="19"/>
      <c r="V367" s="19"/>
      <c r="W367" s="19"/>
    </row>
    <row r="368" spans="1:23" s="20" customFormat="1" ht="15.75" customHeight="1">
      <c r="A368" s="19"/>
      <c r="B368" s="17"/>
      <c r="C368" s="17"/>
      <c r="D368" s="19"/>
      <c r="I368" s="19"/>
      <c r="M368" s="82"/>
      <c r="N368" s="16"/>
      <c r="O368" s="19"/>
      <c r="P368" s="19"/>
      <c r="Q368" s="19"/>
      <c r="R368" s="19"/>
      <c r="S368" s="19"/>
      <c r="T368" s="19"/>
      <c r="U368" s="19"/>
      <c r="V368" s="19"/>
      <c r="W368" s="19"/>
    </row>
    <row r="369" spans="1:23" s="20" customFormat="1" ht="15.75" customHeight="1">
      <c r="A369" s="19"/>
      <c r="B369" s="17"/>
      <c r="C369" s="17"/>
      <c r="D369" s="19"/>
      <c r="I369" s="19"/>
      <c r="M369" s="82"/>
      <c r="N369" s="16"/>
      <c r="O369" s="19"/>
      <c r="P369" s="19"/>
      <c r="Q369" s="19"/>
      <c r="R369" s="19"/>
      <c r="S369" s="19"/>
      <c r="T369" s="19"/>
      <c r="U369" s="19"/>
      <c r="V369" s="19"/>
      <c r="W369" s="19"/>
    </row>
    <row r="370" spans="1:23" s="20" customFormat="1" ht="15.75" customHeight="1">
      <c r="A370" s="19"/>
      <c r="B370" s="17"/>
      <c r="C370" s="17"/>
      <c r="D370" s="19"/>
      <c r="I370" s="19"/>
      <c r="M370" s="82"/>
      <c r="N370" s="16"/>
      <c r="O370" s="19"/>
      <c r="P370" s="19"/>
      <c r="Q370" s="19"/>
      <c r="R370" s="19"/>
      <c r="S370" s="19"/>
      <c r="T370" s="19"/>
      <c r="U370" s="19"/>
      <c r="V370" s="19"/>
      <c r="W370" s="19"/>
    </row>
    <row r="371" spans="1:23" s="20" customFormat="1" ht="15.75" customHeight="1">
      <c r="A371" s="19"/>
      <c r="B371" s="17"/>
      <c r="C371" s="17"/>
      <c r="D371" s="19"/>
      <c r="I371" s="19"/>
      <c r="M371" s="82"/>
      <c r="N371" s="16"/>
      <c r="O371" s="19"/>
      <c r="P371" s="19"/>
      <c r="Q371" s="19"/>
      <c r="R371" s="19"/>
      <c r="S371" s="19"/>
      <c r="T371" s="19"/>
      <c r="U371" s="19"/>
      <c r="V371" s="19"/>
      <c r="W371" s="19"/>
    </row>
    <row r="372" spans="1:23" s="20" customFormat="1" ht="15.75" customHeight="1">
      <c r="A372" s="19"/>
      <c r="B372" s="17"/>
      <c r="C372" s="17"/>
      <c r="D372" s="19"/>
      <c r="I372" s="19"/>
      <c r="M372" s="82"/>
      <c r="N372" s="16"/>
      <c r="O372" s="19"/>
      <c r="P372" s="19"/>
      <c r="Q372" s="19"/>
      <c r="R372" s="19"/>
      <c r="S372" s="19"/>
      <c r="T372" s="19"/>
      <c r="U372" s="19"/>
      <c r="V372" s="19"/>
      <c r="W372" s="19"/>
    </row>
    <row r="373" spans="1:23" s="20" customFormat="1" ht="15.75" customHeight="1">
      <c r="A373" s="19"/>
      <c r="B373" s="17"/>
      <c r="C373" s="17"/>
      <c r="D373" s="19"/>
      <c r="I373" s="19"/>
      <c r="M373" s="82"/>
      <c r="N373" s="16"/>
      <c r="O373" s="19"/>
      <c r="P373" s="19"/>
      <c r="Q373" s="19"/>
      <c r="R373" s="19"/>
      <c r="S373" s="19"/>
      <c r="T373" s="19"/>
      <c r="U373" s="19"/>
      <c r="V373" s="19"/>
      <c r="W373" s="19"/>
    </row>
    <row r="374" spans="1:23" ht="15.75" customHeight="1"/>
    <row r="375" spans="1:23" ht="15.75" customHeight="1"/>
    <row r="376" spans="1:23" ht="15.75" customHeight="1"/>
    <row r="377" spans="1:23" ht="15.75" customHeight="1"/>
    <row r="378" spans="1:23" ht="15.75" customHeight="1"/>
    <row r="379" spans="1:23" ht="15.75" customHeight="1"/>
    <row r="380" spans="1:23" ht="15.75" customHeight="1"/>
    <row r="381" spans="1:23" ht="15.75" customHeight="1"/>
    <row r="382" spans="1:23" ht="15.75" customHeight="1"/>
    <row r="383" spans="1:23" ht="15.75" customHeight="1"/>
    <row r="384" spans="1:2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151">
    <mergeCell ref="B175:B176"/>
    <mergeCell ref="B177:B178"/>
    <mergeCell ref="B166:B169"/>
    <mergeCell ref="C166:C169"/>
    <mergeCell ref="B170:B172"/>
    <mergeCell ref="C170:C172"/>
    <mergeCell ref="B173:B174"/>
    <mergeCell ref="C173:C174"/>
    <mergeCell ref="L158:L159"/>
    <mergeCell ref="A164:A165"/>
    <mergeCell ref="B164:B165"/>
    <mergeCell ref="C164:C165"/>
    <mergeCell ref="D164:D165"/>
    <mergeCell ref="E164:E165"/>
    <mergeCell ref="I164:I165"/>
    <mergeCell ref="J164:J165"/>
    <mergeCell ref="K164:K165"/>
    <mergeCell ref="L164:L165"/>
    <mergeCell ref="M148:M149"/>
    <mergeCell ref="N148:N149"/>
    <mergeCell ref="A158:A159"/>
    <mergeCell ref="B158:B159"/>
    <mergeCell ref="C158:C159"/>
    <mergeCell ref="D158:D159"/>
    <mergeCell ref="E158:E159"/>
    <mergeCell ref="I158:I159"/>
    <mergeCell ref="J158:J159"/>
    <mergeCell ref="K158:K159"/>
    <mergeCell ref="D148:D149"/>
    <mergeCell ref="E148:E149"/>
    <mergeCell ref="I148:I149"/>
    <mergeCell ref="J148:J149"/>
    <mergeCell ref="K148:K149"/>
    <mergeCell ref="L148:L149"/>
    <mergeCell ref="J134:J135"/>
    <mergeCell ref="K134:K135"/>
    <mergeCell ref="L134:L135"/>
    <mergeCell ref="M134:M135"/>
    <mergeCell ref="D139:J139"/>
    <mergeCell ref="D141:J141"/>
    <mergeCell ref="A134:A135"/>
    <mergeCell ref="B134:B135"/>
    <mergeCell ref="C134:C135"/>
    <mergeCell ref="D134:D135"/>
    <mergeCell ref="E134:E135"/>
    <mergeCell ref="I134:I135"/>
    <mergeCell ref="J128:J129"/>
    <mergeCell ref="K128:K129"/>
    <mergeCell ref="L128:L129"/>
    <mergeCell ref="M128:M129"/>
    <mergeCell ref="D132:L132"/>
    <mergeCell ref="D133:L133"/>
    <mergeCell ref="A128:A129"/>
    <mergeCell ref="B128:B129"/>
    <mergeCell ref="C128:C129"/>
    <mergeCell ref="D128:D129"/>
    <mergeCell ref="E128:E129"/>
    <mergeCell ref="I128:I129"/>
    <mergeCell ref="J116:J117"/>
    <mergeCell ref="K116:K117"/>
    <mergeCell ref="L116:L117"/>
    <mergeCell ref="M116:M117"/>
    <mergeCell ref="N116:N117"/>
    <mergeCell ref="D124:I124"/>
    <mergeCell ref="A116:A117"/>
    <mergeCell ref="B116:B117"/>
    <mergeCell ref="C116:C117"/>
    <mergeCell ref="D116:D117"/>
    <mergeCell ref="E116:E117"/>
    <mergeCell ref="I116:I117"/>
    <mergeCell ref="I108:I109"/>
    <mergeCell ref="J108:J109"/>
    <mergeCell ref="K108:K109"/>
    <mergeCell ref="L108:L109"/>
    <mergeCell ref="M108:M109"/>
    <mergeCell ref="N108:N109"/>
    <mergeCell ref="A90:A92"/>
    <mergeCell ref="D90:D92"/>
    <mergeCell ref="K101:K102"/>
    <mergeCell ref="L101:L102"/>
    <mergeCell ref="M101:M102"/>
    <mergeCell ref="A108:A109"/>
    <mergeCell ref="B108:B109"/>
    <mergeCell ref="C108:C109"/>
    <mergeCell ref="D108:D109"/>
    <mergeCell ref="E108:E109"/>
    <mergeCell ref="A73:A77"/>
    <mergeCell ref="D73:D77"/>
    <mergeCell ref="A79:A84"/>
    <mergeCell ref="D79:D84"/>
    <mergeCell ref="A85:A89"/>
    <mergeCell ref="D85:D89"/>
    <mergeCell ref="A60:A62"/>
    <mergeCell ref="D60:D62"/>
    <mergeCell ref="E60:I60"/>
    <mergeCell ref="A63:A67"/>
    <mergeCell ref="D63:D67"/>
    <mergeCell ref="E63:I63"/>
    <mergeCell ref="A50:A56"/>
    <mergeCell ref="D50:D56"/>
    <mergeCell ref="E50:I50"/>
    <mergeCell ref="A57:A59"/>
    <mergeCell ref="D57:D59"/>
    <mergeCell ref="E57:I57"/>
    <mergeCell ref="A40:A43"/>
    <mergeCell ref="D40:D43"/>
    <mergeCell ref="E40:I40"/>
    <mergeCell ref="A47:A49"/>
    <mergeCell ref="D47:D49"/>
    <mergeCell ref="E47:I47"/>
    <mergeCell ref="M31:M32"/>
    <mergeCell ref="N31:N32"/>
    <mergeCell ref="A33:A36"/>
    <mergeCell ref="D33:D36"/>
    <mergeCell ref="E33:J33"/>
    <mergeCell ref="A37:A39"/>
    <mergeCell ref="D37:D39"/>
    <mergeCell ref="E37:I37"/>
    <mergeCell ref="D30:L30"/>
    <mergeCell ref="A31:A32"/>
    <mergeCell ref="B31:B32"/>
    <mergeCell ref="C31:C32"/>
    <mergeCell ref="D31:D32"/>
    <mergeCell ref="E31:E32"/>
    <mergeCell ref="I31:I32"/>
    <mergeCell ref="J31:J32"/>
    <mergeCell ref="K31:K32"/>
    <mergeCell ref="L31:L32"/>
    <mergeCell ref="D25:L25"/>
    <mergeCell ref="D26:L26"/>
    <mergeCell ref="D21:L21"/>
    <mergeCell ref="D22:L22"/>
    <mergeCell ref="D13:D18"/>
    <mergeCell ref="E13:I13"/>
    <mergeCell ref="J3:J4"/>
    <mergeCell ref="K3:K4"/>
    <mergeCell ref="L3:L4"/>
    <mergeCell ref="D1:L1"/>
    <mergeCell ref="D2:L2"/>
    <mergeCell ref="M2:R2"/>
    <mergeCell ref="M3:M4"/>
    <mergeCell ref="N3:N4"/>
    <mergeCell ref="A5:A12"/>
    <mergeCell ref="I6:I8"/>
    <mergeCell ref="J6:J8"/>
    <mergeCell ref="A3:A4"/>
    <mergeCell ref="B3:B4"/>
    <mergeCell ref="C3:C4"/>
    <mergeCell ref="D3:D4"/>
    <mergeCell ref="E3:E4"/>
    <mergeCell ref="I3:I4"/>
  </mergeCells>
  <conditionalFormatting sqref="K161:L163 K34:L36 K56:L56 K84:L84 K30:L30 K29 K107:L107 K24:L24 K28:L28 K14:L18 K41:L43 K38:L39 K48:L49 K51:L54 K58:L59 K61:L62 K64:L67 K74:L77 K80:L82 K86:L89 K91:L92 L103:L105 K111:L113 K125:L125 L160 K142:L147 K136:L138 K140:L140 K106 K115:L115 K114 L20 K6:L6 K9:L12 K127:L127 K126 K131:L133 K153:L157 K166:L1017">
    <cfRule type="notContainsBlanks" dxfId="39" priority="45">
      <formula>LEN(TRIM(K6))&gt;0</formula>
    </cfRule>
  </conditionalFormatting>
  <conditionalFormatting sqref="K161:L163 K34:L36 K56:L56 K84:L84 K30:L30 K29 K107:L107 K24:L24 K28:L28 K14:L18 K41:L43 K38:L39 K48:L49 K51:L54 K58:L59 K61:L62 K64:L67 K74:L77 K80:L82 K86:L89 K91:L92 L103:L105 K111:L113 K125:L125 L160 K142:L147 K136:L138 K140:L140 K106 K115:L115 K114 L20 K6:L6 K9:L12 K127:L127 K126 K131:L133 K153:L157 K166:L1017">
    <cfRule type="expression" dxfId="38" priority="46">
      <formula>"ทศนิยม 2 ตำแหน่ง"</formula>
    </cfRule>
  </conditionalFormatting>
  <conditionalFormatting sqref="L31:L32">
    <cfRule type="notContainsBlanks" dxfId="37" priority="43">
      <formula>LEN(TRIM(L31))&gt;0</formula>
    </cfRule>
  </conditionalFormatting>
  <conditionalFormatting sqref="L31:L32">
    <cfRule type="expression" dxfId="36" priority="44">
      <formula>"ทศนิยม 2 ตำแหน่ง"</formula>
    </cfRule>
  </conditionalFormatting>
  <conditionalFormatting sqref="K55:L55">
    <cfRule type="notContainsBlanks" dxfId="35" priority="41">
      <formula>LEN(TRIM(K55))&gt;0</formula>
    </cfRule>
  </conditionalFormatting>
  <conditionalFormatting sqref="K55:L55">
    <cfRule type="expression" dxfId="34" priority="42">
      <formula>"ทศนิยม 2 ตำแหน่ง"</formula>
    </cfRule>
  </conditionalFormatting>
  <conditionalFormatting sqref="K83:L83">
    <cfRule type="notContainsBlanks" dxfId="33" priority="39">
      <formula>LEN(TRIM(K83))&gt;0</formula>
    </cfRule>
  </conditionalFormatting>
  <conditionalFormatting sqref="K83:L83">
    <cfRule type="expression" dxfId="32" priority="40">
      <formula>"ทศนิยม 2 ตำแหน่ง"</formula>
    </cfRule>
  </conditionalFormatting>
  <conditionalFormatting sqref="L3:L4">
    <cfRule type="notContainsBlanks" dxfId="31" priority="33">
      <formula>LEN(TRIM(L3))&gt;0</formula>
    </cfRule>
  </conditionalFormatting>
  <conditionalFormatting sqref="L3:L4">
    <cfRule type="expression" dxfId="30" priority="34">
      <formula>"ทศนิยม 2 ตำแหน่ง"</formula>
    </cfRule>
  </conditionalFormatting>
  <conditionalFormatting sqref="L108:L109">
    <cfRule type="notContainsBlanks" dxfId="29" priority="31">
      <formula>LEN(TRIM(L108))&gt;0</formula>
    </cfRule>
  </conditionalFormatting>
  <conditionalFormatting sqref="L108:L109">
    <cfRule type="expression" dxfId="28" priority="32">
      <formula>"ทศนิยม 2 ตำแหน่ง"</formula>
    </cfRule>
  </conditionalFormatting>
  <conditionalFormatting sqref="L116:L117">
    <cfRule type="notContainsBlanks" dxfId="27" priority="29">
      <formula>LEN(TRIM(L116))&gt;0</formula>
    </cfRule>
  </conditionalFormatting>
  <conditionalFormatting sqref="L116:L117">
    <cfRule type="expression" dxfId="26" priority="30">
      <formula>"ทศนิยม 2 ตำแหน่ง"</formula>
    </cfRule>
  </conditionalFormatting>
  <conditionalFormatting sqref="L134:L135">
    <cfRule type="notContainsBlanks" dxfId="25" priority="27">
      <formula>LEN(TRIM(L134))&gt;0</formula>
    </cfRule>
  </conditionalFormatting>
  <conditionalFormatting sqref="L134:L135">
    <cfRule type="expression" dxfId="24" priority="28">
      <formula>"ทศนิยม 2 ตำแหน่ง"</formula>
    </cfRule>
  </conditionalFormatting>
  <conditionalFormatting sqref="L158:L159">
    <cfRule type="notContainsBlanks" dxfId="23" priority="25">
      <formula>LEN(TRIM(L158))&gt;0</formula>
    </cfRule>
  </conditionalFormatting>
  <conditionalFormatting sqref="L158:L159">
    <cfRule type="expression" dxfId="22" priority="26">
      <formula>"ทศนิยม 2 ตำแหน่ง"</formula>
    </cfRule>
  </conditionalFormatting>
  <conditionalFormatting sqref="L164:L165">
    <cfRule type="notContainsBlanks" dxfId="21" priority="21">
      <formula>LEN(TRIM(L164))&gt;0</formula>
    </cfRule>
  </conditionalFormatting>
  <conditionalFormatting sqref="L164:L165">
    <cfRule type="expression" dxfId="20" priority="22">
      <formula>"ทศนิยม 2 ตำแหน่ง"</formula>
    </cfRule>
  </conditionalFormatting>
  <conditionalFormatting sqref="L101:L102">
    <cfRule type="notContainsBlanks" dxfId="19" priority="19">
      <formula>LEN(TRIM(L101))&gt;0</formula>
    </cfRule>
  </conditionalFormatting>
  <conditionalFormatting sqref="L101:L102">
    <cfRule type="expression" dxfId="18" priority="20">
      <formula>"ทศนิยม 2 ตำแหน่ง"</formula>
    </cfRule>
  </conditionalFormatting>
  <conditionalFormatting sqref="L128:L129">
    <cfRule type="notContainsBlanks" dxfId="17" priority="17">
      <formula>LEN(TRIM(L128))&gt;0</formula>
    </cfRule>
  </conditionalFormatting>
  <conditionalFormatting sqref="L128:L129">
    <cfRule type="expression" dxfId="16" priority="18">
      <formula>"ทศนิยม 2 ตำแหน่ง"</formula>
    </cfRule>
  </conditionalFormatting>
  <conditionalFormatting sqref="L148:L149">
    <cfRule type="notContainsBlanks" dxfId="15" priority="15">
      <formula>LEN(TRIM(L148))&gt;0</formula>
    </cfRule>
  </conditionalFormatting>
  <conditionalFormatting sqref="L148:L149">
    <cfRule type="expression" dxfId="14" priority="16">
      <formula>"ทศนิยม 2 ตำแหน่ง"</formula>
    </cfRule>
  </conditionalFormatting>
  <conditionalFormatting sqref="Q2:R2">
    <cfRule type="notContainsBlanks" dxfId="13" priority="13">
      <formula>LEN(TRIM(Q2))&gt;0</formula>
    </cfRule>
  </conditionalFormatting>
  <conditionalFormatting sqref="Q2:R2">
    <cfRule type="expression" dxfId="12" priority="14">
      <formula>"ทศนิยม 2 ตำแหน่ง"</formula>
    </cfRule>
  </conditionalFormatting>
  <conditionalFormatting sqref="K2:L2">
    <cfRule type="notContainsBlanks" dxfId="11" priority="11">
      <formula>LEN(TRIM(K2))&gt;0</formula>
    </cfRule>
  </conditionalFormatting>
  <conditionalFormatting sqref="K2:L2">
    <cfRule type="expression" dxfId="10" priority="12">
      <formula>"ทศนิยม 2 ตำแหน่ง"</formula>
    </cfRule>
  </conditionalFormatting>
  <conditionalFormatting sqref="K1:L1">
    <cfRule type="notContainsBlanks" dxfId="9" priority="9">
      <formula>LEN(TRIM(K1))&gt;0</formula>
    </cfRule>
  </conditionalFormatting>
  <conditionalFormatting sqref="K1:L1">
    <cfRule type="expression" dxfId="8" priority="10">
      <formula>"ทศนิยม 2 ตำแหน่ง"</formula>
    </cfRule>
  </conditionalFormatting>
  <conditionalFormatting sqref="K22:L22">
    <cfRule type="notContainsBlanks" dxfId="7" priority="7">
      <formula>LEN(TRIM(K22))&gt;0</formula>
    </cfRule>
  </conditionalFormatting>
  <conditionalFormatting sqref="K22:L22">
    <cfRule type="expression" dxfId="6" priority="8">
      <formula>"ทศนิยม 2 ตำแหน่ง"</formula>
    </cfRule>
  </conditionalFormatting>
  <conditionalFormatting sqref="K21:L21">
    <cfRule type="notContainsBlanks" dxfId="5" priority="5">
      <formula>LEN(TRIM(K21))&gt;0</formula>
    </cfRule>
  </conditionalFormatting>
  <conditionalFormatting sqref="K21:L21">
    <cfRule type="expression" dxfId="4" priority="6">
      <formula>"ทศนิยม 2 ตำแหน่ง"</formula>
    </cfRule>
  </conditionalFormatting>
  <conditionalFormatting sqref="K26:L26">
    <cfRule type="notContainsBlanks" dxfId="3" priority="3">
      <formula>LEN(TRIM(K26))&gt;0</formula>
    </cfRule>
  </conditionalFormatting>
  <conditionalFormatting sqref="K26:L26">
    <cfRule type="expression" dxfId="2" priority="4">
      <formula>"ทศนิยม 2 ตำแหน่ง"</formula>
    </cfRule>
  </conditionalFormatting>
  <conditionalFormatting sqref="K25:L25">
    <cfRule type="notContainsBlanks" dxfId="1" priority="1">
      <formula>LEN(TRIM(K25))&gt;0</formula>
    </cfRule>
  </conditionalFormatting>
  <conditionalFormatting sqref="K25:L25">
    <cfRule type="expression" dxfId="0" priority="2">
      <formula>"ทศนิยม 2 ตำแหน่ง"</formula>
    </cfRule>
  </conditionalFormatting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F66EA534A84E4F8F2E2C16A9651BBF" ma:contentTypeVersion="9" ma:contentTypeDescription="Create a new document." ma:contentTypeScope="" ma:versionID="d03c718ac746762667ac0870842abb9d">
  <xsd:schema xmlns:xsd="http://www.w3.org/2001/XMLSchema" xmlns:xs="http://www.w3.org/2001/XMLSchema" xmlns:p="http://schemas.microsoft.com/office/2006/metadata/properties" xmlns:ns3="62eb285c-1054-474d-8f86-90409116e32d" targetNamespace="http://schemas.microsoft.com/office/2006/metadata/properties" ma:root="true" ma:fieldsID="a8f6f0348edfbbb5bcf6a9bb5291fb4c" ns3:_="">
    <xsd:import namespace="62eb285c-1054-474d-8f86-90409116e3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b285c-1054-474d-8f86-90409116e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505278-51DF-4678-8692-7BD01CD0B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eb285c-1054-474d-8f86-90409116e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02421A-974F-4C3D-A042-2A96AEB4C040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62eb285c-1054-474d-8f86-90409116e32d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0BE96CB-3E45-4504-B341-E473FE175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S.แผนยุทธศาสตร์</vt:lpstr>
      <vt:lpstr>A1.จัดการศึกษา</vt:lpstr>
      <vt:lpstr>A2.พัฒนาศักยภาพผู้เรียน</vt:lpstr>
      <vt:lpstr>A3.วิจัยและนวัตกรรม</vt:lpstr>
      <vt:lpstr>A4.ส่งเสริมและพัฒนาระบบบริหาร</vt:lpstr>
      <vt:lpstr>A5.บริการวิชาการแก่สังคม</vt:lpstr>
      <vt:lpstr>A6.ทำนุบำรุง</vt:lpstr>
      <vt:lpstr>AP.2566</vt:lpstr>
      <vt:lpstr>แผนปฏิบัติการ ปงม.2566</vt:lpstr>
      <vt:lpstr>A1.จัดการศึกษา!Print_Area</vt:lpstr>
      <vt:lpstr>A2.พัฒนาศักยภาพผู้เรียน!Print_Area</vt:lpstr>
      <vt:lpstr>A3.วิจัยและนวัตกรรม!Print_Area</vt:lpstr>
      <vt:lpstr>A4.ส่งเสริมและพัฒนาระบบบริหาร!Print_Area</vt:lpstr>
      <vt:lpstr>A5.บริการวิชาการแก่สังคม!Print_Area</vt:lpstr>
      <vt:lpstr>A6.ทำนุบำรุง!Print_Area</vt:lpstr>
      <vt:lpstr>S.แผนยุทธศาสตร์!Print_Area</vt:lpstr>
      <vt:lpstr>AP.2566!Print_Titles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Editor 2</dc:creator>
  <cp:lastModifiedBy>003</cp:lastModifiedBy>
  <cp:lastPrinted>2022-09-27T09:48:16Z</cp:lastPrinted>
  <dcterms:created xsi:type="dcterms:W3CDTF">2022-09-24T04:39:02Z</dcterms:created>
  <dcterms:modified xsi:type="dcterms:W3CDTF">2023-09-27T04:57:38Z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0x01010062F66EA534A84E4F8F2E2C16A9651BBF</vt:lpwstr>
  </property>
</Properties>
</file>